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orja\Desktop\projekt PBA 2022-2024\"/>
    </mc:Choice>
  </mc:AlternateContent>
  <bookViews>
    <workbookView xWindow="0" yWindow="0" windowWidth="28800" windowHeight="12435" activeTab="5"/>
  </bookViews>
  <sheets>
    <sheet name="Formati.1. Misioni" sheetId="5" r:id="rId1"/>
    <sheet name="Formati 2 buxhet 2022-2024" sheetId="3" r:id="rId2"/>
    <sheet name="F.3 Politika te reja" sheetId="10" r:id="rId3"/>
    <sheet name="F.4 Alokimi i tavaneve" sheetId="4" r:id="rId4"/>
    <sheet name="F.5.Investime ne vazhdim" sheetId="8" r:id="rId5"/>
    <sheet name="F.6.Investime te Reja" sheetId="9"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2" i="10" l="1"/>
  <c r="D22" i="10"/>
  <c r="G100" i="3" l="1"/>
  <c r="G90" i="3" s="1"/>
  <c r="F100" i="3"/>
  <c r="F90" i="3" s="1"/>
  <c r="F91" i="3" s="1"/>
  <c r="F94" i="3" s="1"/>
  <c r="G92" i="3"/>
  <c r="F92" i="3"/>
  <c r="E92" i="3"/>
  <c r="E91" i="3"/>
  <c r="E93" i="3"/>
  <c r="G91" i="3" l="1"/>
  <c r="G94" i="3" s="1"/>
  <c r="G93" i="3"/>
  <c r="D91" i="3"/>
  <c r="E94" i="3" s="1"/>
  <c r="F93" i="3"/>
  <c r="K48" i="3"/>
  <c r="J12" i="8" l="1"/>
  <c r="G12" i="8"/>
  <c r="L12" i="8"/>
  <c r="K12" i="8"/>
  <c r="I12" i="8"/>
  <c r="D183" i="3" l="1"/>
  <c r="G32" i="3" l="1"/>
  <c r="F171" i="3"/>
  <c r="F170" i="3"/>
  <c r="E170" i="3"/>
  <c r="F66" i="10"/>
  <c r="G16" i="9" l="1"/>
  <c r="H25" i="4"/>
  <c r="G25" i="4"/>
  <c r="F25" i="4"/>
  <c r="E25" i="4"/>
  <c r="F121" i="10" l="1"/>
  <c r="E121" i="10"/>
  <c r="D121" i="10"/>
  <c r="C121" i="10"/>
  <c r="C111" i="10" s="1"/>
  <c r="C112" i="10" s="1"/>
  <c r="F114" i="10"/>
  <c r="E114" i="10"/>
  <c r="F113" i="10"/>
  <c r="E113" i="10"/>
  <c r="D113" i="10"/>
  <c r="E112" i="10"/>
  <c r="D112" i="10"/>
  <c r="E115" i="10" l="1"/>
  <c r="F115" i="10"/>
  <c r="D115" i="10"/>
  <c r="D114" i="10"/>
  <c r="D21" i="10" l="1"/>
  <c r="E24" i="10" s="1"/>
  <c r="D57" i="10"/>
  <c r="C124" i="10"/>
  <c r="E123" i="10"/>
  <c r="C123" i="10"/>
  <c r="D98" i="10"/>
  <c r="C98" i="10"/>
  <c r="F93" i="10"/>
  <c r="E93" i="10"/>
  <c r="D93" i="10"/>
  <c r="C93" i="10"/>
  <c r="F90" i="10"/>
  <c r="E90" i="10"/>
  <c r="D90" i="10"/>
  <c r="C90" i="10"/>
  <c r="F87" i="10"/>
  <c r="E87" i="10"/>
  <c r="D87" i="10"/>
  <c r="C87" i="10"/>
  <c r="F84" i="10"/>
  <c r="E84" i="10"/>
  <c r="D84" i="10"/>
  <c r="C84" i="10"/>
  <c r="F81" i="10"/>
  <c r="E81" i="10"/>
  <c r="D81" i="10"/>
  <c r="C81" i="10"/>
  <c r="F78" i="10"/>
  <c r="E78" i="10"/>
  <c r="D78" i="10"/>
  <c r="C78" i="10"/>
  <c r="F75" i="10"/>
  <c r="E75" i="10"/>
  <c r="D75" i="10"/>
  <c r="C75" i="10"/>
  <c r="F72" i="10"/>
  <c r="E72" i="10"/>
  <c r="D72" i="10"/>
  <c r="D103" i="10" s="1"/>
  <c r="C72" i="10"/>
  <c r="C103" i="10" s="1"/>
  <c r="F68" i="10"/>
  <c r="E68" i="10"/>
  <c r="D68" i="10"/>
  <c r="F67" i="10"/>
  <c r="E67" i="10"/>
  <c r="D67" i="10"/>
  <c r="E66" i="10"/>
  <c r="D66" i="10"/>
  <c r="F57" i="10"/>
  <c r="E57" i="10"/>
  <c r="C57" i="10"/>
  <c r="F24" i="10"/>
  <c r="F23" i="10"/>
  <c r="E23" i="10"/>
  <c r="D23" i="10"/>
  <c r="F22" i="10"/>
  <c r="E22" i="10"/>
  <c r="C104" i="10" l="1"/>
  <c r="E103" i="10"/>
  <c r="D24" i="10"/>
  <c r="G179" i="3" l="1"/>
  <c r="F179" i="3"/>
  <c r="G172" i="3" l="1"/>
  <c r="F172" i="3"/>
  <c r="G171" i="3"/>
  <c r="E171" i="3"/>
  <c r="G170" i="3"/>
  <c r="F173" i="3"/>
  <c r="D170" i="3"/>
  <c r="G173" i="3" l="1"/>
  <c r="E173" i="3"/>
  <c r="E172" i="3"/>
  <c r="H16" i="9"/>
  <c r="F16" i="9"/>
  <c r="L16" i="8"/>
  <c r="K16" i="8"/>
  <c r="J16" i="8"/>
  <c r="I16" i="8"/>
  <c r="H16" i="8"/>
  <c r="G16" i="8"/>
  <c r="D16" i="8"/>
  <c r="E187" i="3" l="1"/>
  <c r="F187" i="3"/>
  <c r="G160" i="3"/>
  <c r="F160" i="3"/>
  <c r="D160" i="3"/>
  <c r="D150" i="3" s="1"/>
  <c r="G153" i="3"/>
  <c r="F153" i="3"/>
  <c r="G152" i="3"/>
  <c r="F152" i="3"/>
  <c r="E152" i="3"/>
  <c r="G151" i="3"/>
  <c r="F151" i="3"/>
  <c r="E151" i="3"/>
  <c r="G154" i="3" l="1"/>
  <c r="F154" i="3"/>
  <c r="E153" i="3"/>
  <c r="D151" i="3"/>
  <c r="E154" i="3" s="1"/>
  <c r="F59" i="3"/>
  <c r="H13" i="4" l="1"/>
  <c r="G13" i="4"/>
  <c r="F13" i="4"/>
  <c r="E13" i="4"/>
  <c r="D202" i="3" l="1"/>
  <c r="E202" i="3"/>
  <c r="F202" i="3"/>
  <c r="G202" i="3"/>
  <c r="G201" i="3"/>
  <c r="F201" i="3"/>
  <c r="E201" i="3"/>
  <c r="D190" i="3"/>
  <c r="E190" i="3"/>
  <c r="F190" i="3"/>
  <c r="G190" i="3"/>
  <c r="G189" i="3"/>
  <c r="F189" i="3"/>
  <c r="E189" i="3"/>
  <c r="D189" i="3"/>
  <c r="D187" i="3"/>
  <c r="G187" i="3"/>
  <c r="G186" i="3"/>
  <c r="F186" i="3"/>
  <c r="E186" i="3"/>
  <c r="D186" i="3"/>
  <c r="D184" i="3"/>
  <c r="F184" i="3"/>
  <c r="G184" i="3"/>
  <c r="F183" i="3"/>
  <c r="E183" i="3"/>
  <c r="G140" i="3"/>
  <c r="F140" i="3"/>
  <c r="D140" i="3"/>
  <c r="D130" i="3" s="1"/>
  <c r="E133" i="3" s="1"/>
  <c r="G132" i="3"/>
  <c r="F132" i="3"/>
  <c r="E132" i="3"/>
  <c r="E131" i="3"/>
  <c r="G133" i="3" l="1"/>
  <c r="D131" i="3"/>
  <c r="E134" i="3" s="1"/>
  <c r="F131" i="3"/>
  <c r="F134" i="3" s="1"/>
  <c r="F133" i="3"/>
  <c r="G131" i="3"/>
  <c r="G134" i="3" l="1"/>
  <c r="G120" i="3" l="1"/>
  <c r="F120" i="3"/>
  <c r="D120" i="3"/>
  <c r="G112" i="3"/>
  <c r="F112" i="3"/>
  <c r="E112" i="3"/>
  <c r="F81" i="3"/>
  <c r="G81" i="3"/>
  <c r="G205" i="3" s="1"/>
  <c r="D81" i="3"/>
  <c r="G73" i="3"/>
  <c r="F73" i="3"/>
  <c r="E73" i="3"/>
  <c r="G72" i="3"/>
  <c r="E72" i="3"/>
  <c r="E59" i="3"/>
  <c r="D59" i="3"/>
  <c r="D60" i="3" l="1"/>
  <c r="D181" i="3"/>
  <c r="F205" i="3"/>
  <c r="F181" i="3"/>
  <c r="F182" i="3" s="1"/>
  <c r="E205" i="3"/>
  <c r="E181" i="3"/>
  <c r="E182" i="3"/>
  <c r="F72" i="3"/>
  <c r="G75" i="3" s="1"/>
  <c r="E111" i="3"/>
  <c r="F110" i="3"/>
  <c r="F111" i="3" s="1"/>
  <c r="G110" i="3"/>
  <c r="G111" i="3" s="1"/>
  <c r="G59" i="3"/>
  <c r="D110" i="3"/>
  <c r="D111" i="3" s="1"/>
  <c r="E74" i="3"/>
  <c r="F74" i="3"/>
  <c r="G74" i="3"/>
  <c r="D72" i="3"/>
  <c r="E75" i="3" s="1"/>
  <c r="D182" i="3" l="1"/>
  <c r="D206" i="3" s="1"/>
  <c r="G181" i="3"/>
  <c r="G182" i="3" s="1"/>
  <c r="G60" i="3"/>
  <c r="F75" i="3"/>
  <c r="F113" i="3"/>
  <c r="F114" i="3"/>
  <c r="E114" i="3"/>
  <c r="G114" i="3"/>
  <c r="G113" i="3"/>
  <c r="E113" i="3"/>
  <c r="F206" i="3" l="1"/>
  <c r="E206" i="3"/>
  <c r="G206" i="3"/>
  <c r="E60" i="3"/>
  <c r="F60" i="3"/>
  <c r="E31" i="3" l="1"/>
  <c r="F31" i="3"/>
  <c r="G31" i="3"/>
  <c r="D31" i="3"/>
  <c r="G33" i="3"/>
  <c r="F33" i="3"/>
  <c r="E33" i="3"/>
  <c r="F32" i="3"/>
  <c r="E32" i="3"/>
  <c r="E34" i="3" l="1"/>
  <c r="G34" i="3"/>
  <c r="F34" i="3"/>
</calcChain>
</file>

<file path=xl/sharedStrings.xml><?xml version="1.0" encoding="utf-8"?>
<sst xmlns="http://schemas.openxmlformats.org/spreadsheetml/2006/main" count="647" uniqueCount="211">
  <si>
    <t xml:space="preserve">600. Pagat </t>
  </si>
  <si>
    <t xml:space="preserve">602. Mallrat dhe shërbimet </t>
  </si>
  <si>
    <t xml:space="preserve">603. Subvencionet </t>
  </si>
  <si>
    <t xml:space="preserve">606. Transferta për familjet dhe individët </t>
  </si>
  <si>
    <t>Kodi i Programit</t>
  </si>
  <si>
    <t>Buxheti</t>
  </si>
  <si>
    <t>Parashikimi</t>
  </si>
  <si>
    <t>Përshkrimi i Programit</t>
  </si>
  <si>
    <t>Sasia</t>
  </si>
  <si>
    <t>Përshkrimi i Produktit:</t>
  </si>
  <si>
    <t>Qëllimet e Politikës së Programit</t>
  </si>
  <si>
    <t>Treguesit e Performancës në nivel Qëllimi</t>
  </si>
  <si>
    <t>Objektivi 1 i Politikës së Programit</t>
  </si>
  <si>
    <t>Treguesit e Performancës për Objektivin 1</t>
  </si>
  <si>
    <t>Njësia Matëse</t>
  </si>
  <si>
    <t>Kosto totale (në mijë lekë)</t>
  </si>
  <si>
    <t xml:space="preserve">Ndryshimi në % i Sasisë  </t>
  </si>
  <si>
    <t xml:space="preserve">Ndryshimi në % i kostos totale  </t>
  </si>
  <si>
    <t>Ndryshimi në % i kostos për njësi</t>
  </si>
  <si>
    <t>230. Aktivet e patrupëzuara</t>
  </si>
  <si>
    <t>231. Aktivet e trupëzuara</t>
  </si>
  <si>
    <t>Emërtimi i Programit Buxhetor</t>
  </si>
  <si>
    <t>…</t>
  </si>
  <si>
    <t>Kosto për njësi (në mijë lekë)</t>
  </si>
  <si>
    <t>604. Transferta të brendshme</t>
  </si>
  <si>
    <t>605. Transferta të jashtme</t>
  </si>
  <si>
    <t>Programi Buxhetor Afatmesëm</t>
  </si>
  <si>
    <t>Vlera e Synuar</t>
  </si>
  <si>
    <t>Produkti 1</t>
  </si>
  <si>
    <t>Kodi i Projektit të Investimeve</t>
  </si>
  <si>
    <t>601. Sigurimet Shoqërore dhe Shendetësore</t>
  </si>
  <si>
    <t>Produktet për Objektivin 1</t>
  </si>
  <si>
    <t>Kosto totale e produktit 1</t>
  </si>
  <si>
    <t>Kontroll</t>
  </si>
  <si>
    <t>Rrjeshti"Kontroll" shërben për të kontrolluar nëse është bërë ndonjë gabim llogjikë. Ai kontrollon që totati I kostos së produktit është I bararabartë me totalin e kostos së produktit sipas artikujve ekonomik. Në rast se ky total nuk është në rregull, formula gjeneron automatikisht mesazhin "Error", duke ju paralajmëruar që është bërë një gabim.</t>
  </si>
  <si>
    <t>Emri</t>
  </si>
  <si>
    <t>Nenshkrimi</t>
  </si>
  <si>
    <t>Data</t>
  </si>
  <si>
    <t>Koordinatori i GMS/ Nepunesi Autorizues</t>
  </si>
  <si>
    <t>Kategoria 1: Shpenzimet Administrative Kapitale</t>
  </si>
  <si>
    <t xml:space="preserve">230. Aktive të patrupëzuara </t>
  </si>
  <si>
    <t xml:space="preserve">231. Aktive të trupëzuara </t>
  </si>
  <si>
    <t xml:space="preserve">Shpenzimet Korrente* </t>
  </si>
  <si>
    <t>Shpenzimet Kapitale***</t>
  </si>
  <si>
    <t>Kodi i Projektit të Investimeve****</t>
  </si>
  <si>
    <t>Totali i shpenzimeve të Programit sipas produkteve*****</t>
  </si>
  <si>
    <t>Totali i shpenzimeve të Programit sipas artikujve*****</t>
  </si>
  <si>
    <t>Titullari i Institucionit / Ministri</t>
  </si>
  <si>
    <t>Kapitulli 01</t>
  </si>
  <si>
    <t>Kapitulli 05</t>
  </si>
  <si>
    <t xml:space="preserve">Produkti 1 </t>
  </si>
  <si>
    <t>Kodi i Projektit sipas listes se investimeve</t>
  </si>
  <si>
    <t>Kapitull 05</t>
  </si>
  <si>
    <t xml:space="preserve">  Planifikimi, Menaxhimi dhe Administrim</t>
  </si>
  <si>
    <t>01110</t>
  </si>
  <si>
    <t>Detajimi i Kostos Totale të Produktit 1 sipas Artikujve Ekonomikë</t>
  </si>
  <si>
    <t>Kosto totale e produktit 2</t>
  </si>
  <si>
    <t xml:space="preserve">Ky investim ka si objektiv rritjen e standardeve teknike, ku nenkuptojme eficencen e mbledhjeve, takimeve dhe prezantimeve te ndryshme te zhvilluara ne sallen e ILDKPKI-se.   </t>
  </si>
  <si>
    <t>Detajimi i Kostos Totale të Produktit 2 sipas Artikujve Ekonomikë</t>
  </si>
  <si>
    <t>Blerje dhe instalim Sistem Aksesi</t>
  </si>
  <si>
    <t>Garantimi dhe rritja e rolit të ILDKPKI, në funksion të kontrollit të pasurive të deklaruara dhe parandalimit të konfliktit ndërmjet interesave publike dhe atyre private të zyrtarëve në ushtrimin e funksioneve të veta, si dhe në parandalimin dhe goditjen e korrupsionit në sektorin publik dhe privat.</t>
  </si>
  <si>
    <t xml:space="preserve">Deklarata Pasurie te Kontrolluara </t>
  </si>
  <si>
    <t>Copë</t>
  </si>
  <si>
    <t>Produkti  3 (shto produkte sipas rastit)</t>
  </si>
  <si>
    <t>Kosto totale e produktit 3</t>
  </si>
  <si>
    <t>Detajimi i Kostos Totale të Produktit 3 sipas Artikujve Ekonomikë</t>
  </si>
  <si>
    <t>Artikujt</t>
  </si>
  <si>
    <t>Paga (600-601)</t>
  </si>
  <si>
    <t>Korente të Tjera (602-606)</t>
  </si>
  <si>
    <t>Kapitale (230-232) Të Brendshme</t>
  </si>
  <si>
    <t>Kapitale (230-232) Të Huaja</t>
  </si>
  <si>
    <t>Jashtë-buxhetore</t>
  </si>
  <si>
    <t>Totali</t>
  </si>
  <si>
    <t>Kodi i Grupit</t>
  </si>
  <si>
    <t>Emri i Grupit</t>
  </si>
  <si>
    <t>Emri i Programit</t>
  </si>
  <si>
    <t>Drejtori i Drejtorise Ekonomike/Finances/Nepunesi Zbatues</t>
  </si>
  <si>
    <t>FORMATI 4: Alokimi i Tavaneve për financimin e politikave ekzistuese per Programet</t>
  </si>
  <si>
    <t>Miranda Porja</t>
  </si>
  <si>
    <t>Planifikim, Menaxhim dhe Administrim</t>
  </si>
  <si>
    <t>18AC402</t>
  </si>
  <si>
    <t>M760038</t>
  </si>
  <si>
    <t>Miranda Porja NZ</t>
  </si>
  <si>
    <t>FORMATI 5: SHPENZIMET PËR FINANCIMIN E POLITIKAVE EKZISTUESE PËR PROJEKTET NË VAZHDIM</t>
  </si>
  <si>
    <t>000/leke</t>
  </si>
  <si>
    <t>Titulli i projektit</t>
  </si>
  <si>
    <t>Kodi i projektit</t>
  </si>
  <si>
    <t>Data e fillimit dhe përfundimit</t>
  </si>
  <si>
    <t xml:space="preserve">Totali i shpenzimeve të investimeve kapitale të projektit *
</t>
  </si>
  <si>
    <t>Progresi financiar ndaj Kostos Totale (%)**</t>
  </si>
  <si>
    <t>Totali i shpenzimeve të investimeve kapitale(të gjitha burimet)*</t>
  </si>
  <si>
    <t>Buxheti i  Shtetit*</t>
  </si>
  <si>
    <t>Investim i Huaj</t>
  </si>
  <si>
    <t>Fond Jashtë-buxhetor*</t>
  </si>
  <si>
    <t>Lidhje me shpenzimet operative buxhetore***</t>
  </si>
  <si>
    <t>Burimi i investimit të huaj</t>
  </si>
  <si>
    <t>Statusi i Projektit****</t>
  </si>
  <si>
    <t xml:space="preserve">Kredi </t>
  </si>
  <si>
    <t>Grant</t>
  </si>
  <si>
    <t>6 (9+12+15+18)</t>
  </si>
  <si>
    <t>7 (10+13+16+19)</t>
  </si>
  <si>
    <t>8 (11+14+17+20)</t>
  </si>
  <si>
    <t>Programi 1</t>
  </si>
  <si>
    <t>&lt;&lt;Planifikim, Menaxhim, Administrim&gt;</t>
  </si>
  <si>
    <t>Totali për programin</t>
  </si>
  <si>
    <t>« BLERJE PAJISJE ELEKTRONIKE »</t>
  </si>
  <si>
    <t>Projekti 2</t>
  </si>
  <si>
    <t>Projekti 3</t>
  </si>
  <si>
    <t>Sqarime</t>
  </si>
  <si>
    <t>Të gjitha shpenzimet në mijë Lek</t>
  </si>
  <si>
    <t>*Nuk përfshin shpenzimet operative.</t>
  </si>
  <si>
    <t>**Plotësohet periudha kohore kur është vlerësuar Progresi i  zbatimit të projektit aktual.</t>
  </si>
  <si>
    <t>***Përfshin të gjitha shpenzimet e tjera përveç investimeve kapitale, që kërkohen nga Buxheti i Shtetit për funksionimin dhe mirëmbajtjen e aktivitetit/aseteve që lindin nga investimi. Lidhja me shpenzimet operative duhet të reflektohet gjithashtu në buxhetin që dorëzojnë ministritë e linjës pranë MoFE.</t>
  </si>
  <si>
    <t>***Manuali udhëzues për regjistrimin e statusit të projektit është pjesë e shtojces 2 të udhëzimit standard të përgatitjes së PBA</t>
  </si>
  <si>
    <t>Drejtuesi i Ekipit të Menaxhimit të Programit</t>
  </si>
  <si>
    <t>FORMATI 6: SHPENZIMET PËR PROJEKTET E REJA TË INVESTIMEVE</t>
  </si>
  <si>
    <t>Renditja sipas prioritetit*</t>
  </si>
  <si>
    <t>Titulli  i projektit</t>
  </si>
  <si>
    <t>Kodi i Projektit</t>
  </si>
  <si>
    <t xml:space="preserve">Totali i shpenzimeve të investimeve kapitale të projektit **
</t>
  </si>
  <si>
    <t>Totali i shpenzimeve të investimeve kapitale(të gjitha burimet)**</t>
  </si>
  <si>
    <t>Buxheti i Shtetit**</t>
  </si>
  <si>
    <t>Fond Jashtë-buxhetor**</t>
  </si>
  <si>
    <t>Remont kapital Ashensori</t>
  </si>
  <si>
    <t>TOTAL</t>
  </si>
  <si>
    <t>*Renditja e projekteve sipas rëndësisë dhe dobishmërisë së tyre ndaj interesit kombëtar.</t>
  </si>
  <si>
    <t>**Nuk përfshin shpenzimet operative.</t>
  </si>
  <si>
    <t>FORMATI 1: MISIONI I NJËSISË SË QEVERISJES QENDRORE</t>
  </si>
  <si>
    <t>Emërtimi i Njësisë së Qeverisjes Qendrore</t>
  </si>
  <si>
    <t>Inspektorati I Larte I Deklarimit dhe Kontrollit te Pasurive dhe Konfliktit te Interesit</t>
  </si>
  <si>
    <t>Kodi i Njësisë së Qeverisjes Qendrore</t>
  </si>
  <si>
    <t>1076001</t>
  </si>
  <si>
    <t>Misioni I Njësisë së Qeverisjes Qendrore</t>
  </si>
  <si>
    <t>Programet Buxhetore</t>
  </si>
  <si>
    <t>Kodi I Programit</t>
  </si>
  <si>
    <t>Emërtesa e Programit Buxhetor 1</t>
  </si>
  <si>
    <t>Shkelje të konstatuara në procesin e deklarimit ;</t>
  </si>
  <si>
    <t xml:space="preserve"> Punonjës të trajnuar</t>
  </si>
  <si>
    <t xml:space="preserve">Numri i rasteve të hetimeve administrative kundër korrupsionit; </t>
  </si>
  <si>
    <t>Pasuri të vlerësuara me ekspertë të pavarur.</t>
  </si>
  <si>
    <t>Deklarata Pasurie sipas Llojeve të Kontrolluara.</t>
  </si>
  <si>
    <t xml:space="preserve">Blerje Pajisje Elektronike </t>
  </si>
  <si>
    <t xml:space="preserve">Remont Kapital Ashensori </t>
  </si>
  <si>
    <t>Blerje  dhe furnizim pjesë këmbimi për ashensorin duke realizuar kushte teknike dhe cilësore të punës në ILDKPKI</t>
  </si>
  <si>
    <t>Produkti  4 (shto produkte sipas rastit)</t>
  </si>
  <si>
    <t>Produkti  5 (shto produkte sipas rastit)</t>
  </si>
  <si>
    <t>Politikat e Reja</t>
  </si>
  <si>
    <t>Objektivi X i Politikës së Programit*</t>
  </si>
  <si>
    <t>Treguesit e Performancës për Objektivin</t>
  </si>
  <si>
    <t>Kodi i Projektit të Investimeve**</t>
  </si>
  <si>
    <t>Emërtimi i Projektit të Investimeve</t>
  </si>
  <si>
    <t>Produkti 1***</t>
  </si>
  <si>
    <t>601. Sigurimet Shoqërore dhe Shëndetësore</t>
  </si>
  <si>
    <t>Kapitull 02</t>
  </si>
  <si>
    <t>Kapitulli 03</t>
  </si>
  <si>
    <t>Kapitulli 04</t>
  </si>
  <si>
    <t>Kosto totale e produktit</t>
  </si>
  <si>
    <t xml:space="preserve">* Në fushën përbri duhet të specifikohet objektivi i politikës së programit që mund të jetë i ri ose ekzistues. Në rast se është ekzistues, numri I objektivit duhet të jetë I njëjtë me atë të paraqitur në formatin e politikave ekzistuese. </t>
  </si>
  <si>
    <t>** Në fushën përbri do të vendoset emërtesa e projektit të ri të investimit që synohet të financohet nëpërmjet kostimit të Politikave të Reja</t>
  </si>
  <si>
    <t>*** Në këtë fushë dhe në fushën përbri do të specifikohen produktet të cilat mund të jenë të identifikuara më parë
 në kostimin e Politikave Ekzistuese apo janë tërësisht të reja, në varësi të objektivave të politikës të evidentuara më sipër.</t>
  </si>
  <si>
    <t>**** Totali i Shpenzimeve Buxhetore për Politika të Reja duhet të derivojë si shumë e të gjitha kostove totale të Produkteve të përcaktuara më sipër, si dhe të përputhet plotësisht dhe me shumën e të gjithë artikujve ekonomikë më poshtë</t>
  </si>
  <si>
    <r>
      <t xml:space="preserve">Detajimi i Kostos Totale të </t>
    </r>
    <r>
      <rPr>
        <b/>
        <sz val="10"/>
        <color rgb="FFFF0000"/>
        <rFont val="Cambria"/>
        <family val="1"/>
      </rPr>
      <t>Produktit 1</t>
    </r>
    <r>
      <rPr>
        <b/>
        <sz val="10"/>
        <color theme="1"/>
        <rFont val="Cambria"/>
        <family val="1"/>
      </rPr>
      <t xml:space="preserve"> </t>
    </r>
    <r>
      <rPr>
        <sz val="10"/>
        <color theme="1"/>
        <rFont val="Cambria"/>
        <family val="1"/>
      </rPr>
      <t>sipas Artikujve Ekonomikë</t>
    </r>
  </si>
  <si>
    <t>cope</t>
  </si>
  <si>
    <r>
      <rPr>
        <b/>
        <sz val="10"/>
        <color rgb="FFFF0000"/>
        <rFont val="Cambria"/>
        <family val="1"/>
      </rPr>
      <t xml:space="preserve">Produkti 2 </t>
    </r>
    <r>
      <rPr>
        <sz val="10"/>
        <color theme="1"/>
        <rFont val="Cambria"/>
        <family val="1"/>
      </rPr>
      <t>(shto produkte sipas rastit)</t>
    </r>
  </si>
  <si>
    <t>Sekretar GMS</t>
  </si>
  <si>
    <t xml:space="preserve">Nepunesi </t>
  </si>
  <si>
    <t>Zbatues</t>
  </si>
  <si>
    <t>Emri. Miranda Porja</t>
  </si>
  <si>
    <r>
      <t xml:space="preserve">Detajimi i Kostos Totale të </t>
    </r>
    <r>
      <rPr>
        <b/>
        <sz val="10"/>
        <color rgb="FFFF0000"/>
        <rFont val="Cambria"/>
        <family val="1"/>
      </rPr>
      <t>Produktit 2</t>
    </r>
    <r>
      <rPr>
        <b/>
        <sz val="10"/>
        <color theme="1"/>
        <rFont val="Cambria"/>
        <family val="1"/>
      </rPr>
      <t xml:space="preserve"> </t>
    </r>
    <r>
      <rPr>
        <sz val="10"/>
        <color theme="1"/>
        <rFont val="Cambria"/>
        <family val="1"/>
      </rPr>
      <t>sipas Artikujve Ekonomikë</t>
    </r>
  </si>
  <si>
    <t>01.01.2022-31.12.2022</t>
  </si>
  <si>
    <t>01.01.2023-31.12.2023</t>
  </si>
  <si>
    <t>Evgjeni Bashari</t>
  </si>
  <si>
    <t>Kosto totale e produktit 4</t>
  </si>
  <si>
    <t xml:space="preserve"> </t>
  </si>
  <si>
    <t>Totali i shpenzimeve buxhetore për Politika të Reja sipas produkteve****</t>
  </si>
  <si>
    <t>Totali i shpenzimeve buxhetore për Politika të Reja sipas artikujve****</t>
  </si>
  <si>
    <t>Inspektorati i Lartë  ka për mision, përcaktimin e rregullave për deklarimin  dhe kontrollin e pasurisë, të legjitimitetit të burimeve të krijimit të saj, detyrimeve financiare për të zgjedhurit, nëpunësit publikë, për personat e lidhur, si edhe të garantojë një vendimmarrje të paanshme, trasnparente, në interesin më të mirë të mundshëm të publikut e të besimit të tij ndaj Institucioneve publike, nëpërmjet parandalimit të konfliktit  ndërmjet interesave publike dhe atyre private të zyrtarëve në ushtrimin  e funksioneve të veta, si dhe parandalimin dhe goditjen e korrupsionit në sektorin publik dhe privat.</t>
  </si>
  <si>
    <t>Fusha e këtij programi përfshin tërësinë e një sistemi planifikimi dhe menaxhimi të burimeve njerëzore  dhe financiare, i modernizuar, eficent dhe transparent për kontrollin e pasurive të deklaruara dhe parandalimin e konfliktit ndërmjet interesave publike dhe atyre private, nëpërmjet implementimit dhe adaptimit të sistemeve dhe praktikave më të mira të menaxhimit bashkëkohor.</t>
  </si>
  <si>
    <t>Ky Program konsiston në Planifikim, Menaxhim, Administrim, me eficensë të burimeve financiare, për mbarëvajtjen dhe mirëfunksionimin institucional, për mbështetjen e stafit të ILDKPKI , në administrimin dhe kontrollin e interesave private, të zyrtarëve që mbartin detyrim për deklarim, duke patur si qëllim, hartimin e politikave dhe procedurave për administrimin efektiv të fondeve buxhetore nëpërmjet analizës dhe përcaktimit të standardeve në mënyrë të matshme të shpenzimeve, realizim efektiv në formë të matshme për çdo vit të PBA-së të fondeve të akorduara nga buxheti i shtetit.</t>
  </si>
  <si>
    <t>Drejtimi dhe përmirësimi i politikave dhe mekanizmave për kontrollin e vërtetësisë dhe saktësisë së pasurive, të parandalimit dhe shmangies së konfliktit të interesave, për verifikimin dhe hetimin administrativ më të kualifikuar të zyrtarëve, si instrumenta të rëndësishëm për luftën kundër korrupsionit</t>
  </si>
  <si>
    <r>
      <t xml:space="preserve">Përfshin  sasinë e deklaratave të pasurive të të zgjedhurve dhe të nëpunësve publikë të administruara, regjistruara, skanuara dhe  kontrolluara sipas llojeve.                                                                                                                                                   </t>
    </r>
    <r>
      <rPr>
        <i/>
        <sz val="9"/>
        <rFont val="Cambria"/>
        <family val="1"/>
      </rPr>
      <t xml:space="preserve">            </t>
    </r>
  </si>
  <si>
    <t>Blerje pajisje kompjuterike për përmirësimin e infrastrukturës Teknologji-Informacion, duke arritur plotësimin e nevojave  të institucionit.</t>
  </si>
  <si>
    <t>Blerje pajisje të tjera zyre</t>
  </si>
  <si>
    <t xml:space="preserve">Drejtimi dhe përmirësimi i politikave dhe të mekanizmave për kontrollin e vërtetësisë dhe saktësisë së pasurive, të parandalimit dhe shmangies së konfliktit të interesave, për verifikimin dhe hetimin administrativ më të kualifikuar të zyrtarëve, si instrumenta të rëndësishëm për luftën kundër korrupsionit </t>
  </si>
  <si>
    <t>Arbër Basholli</t>
  </si>
  <si>
    <t>FORMAT 2: FORMATI STANDARD I PËRGATITJES SË KËRKESAVE BUXHETORE PBA 2022-2024</t>
  </si>
  <si>
    <t>Buxheti 2022 - 2024</t>
  </si>
  <si>
    <t>2022-2024</t>
  </si>
  <si>
    <t>Evgjeni BASHARI</t>
  </si>
  <si>
    <t>FORMAT 3: FORMATI STANDARD I PËRGATITJES SË KËRKESAVE BUXHETORE PBA 2022-2024</t>
  </si>
  <si>
    <t>Data 30.4.2021</t>
  </si>
  <si>
    <t>Emri Arbër Basholli</t>
  </si>
  <si>
    <t>PBA 2022-2024</t>
  </si>
  <si>
    <t xml:space="preserve">Buxheti i miratuar për 2021
</t>
  </si>
  <si>
    <t>01.01.2024-31.12.2024</t>
  </si>
  <si>
    <t xml:space="preserve"> Sistem Hyrje - Dalje</t>
  </si>
  <si>
    <t>Blerje Kondicionerë për Zyra</t>
  </si>
  <si>
    <t>Sistem Hyrje-Dalje</t>
  </si>
  <si>
    <t>Blerje dhe instalimi  nje Sistem Hyrje Dalje , në përmirësim të standarteve teknike  hyrese dalese të punonjësve  dhe të infrastruktures IT ne ILDKPKI</t>
  </si>
  <si>
    <t>Blerje Kondicioner per Zyra</t>
  </si>
  <si>
    <t>Blerje e një Sistem Hyrje - Dalje është i domosdoshëm pasi në ILDKPKI ,sistemi aktual është i amortizuar dhe  i vjetër në teknologji</t>
  </si>
  <si>
    <t>Blerje  dhe furnizim kondicionere per zyra,  e mirë materiale për të realizuar kushte teknike dhe cilësore të punës në ILDKPKI</t>
  </si>
  <si>
    <t>Blerje  dhe furnizim pajisje të ndryshme zyre si pompë uji, rafte, tavolina pune, poltrone e tj. për  përmirësimin e kushteve të punës të punonjësve  në ILDKPKI</t>
  </si>
  <si>
    <t>Sistem Aksesi I Blerë</t>
  </si>
  <si>
    <t>Blerje dhe instalimi  nje Sistem Aksesi, në përmirësim të standarteve teknike dhe të infrastruktures IT ne ILDKPKI</t>
  </si>
  <si>
    <t>I8AC402</t>
  </si>
  <si>
    <t>Blerje  dhe furnizim kondicionerë për zyra ,duke realizuar kushte teknike dhe cilësore të punës në ILDKPKI</t>
  </si>
  <si>
    <r>
      <rPr>
        <b/>
        <sz val="10"/>
        <color rgb="FFFF0000"/>
        <rFont val="Cambria"/>
        <family val="1"/>
      </rPr>
      <t xml:space="preserve">Produkti 3 </t>
    </r>
    <r>
      <rPr>
        <sz val="10"/>
        <color theme="1"/>
        <rFont val="Cambria"/>
        <family val="1"/>
      </rPr>
      <t>(shto produkte sipas rastit)</t>
    </r>
  </si>
  <si>
    <r>
      <t xml:space="preserve">Detajimi i Kostos Totale të </t>
    </r>
    <r>
      <rPr>
        <b/>
        <sz val="8"/>
        <color rgb="FFFF0000"/>
        <rFont val="Cambria"/>
        <family val="1"/>
        <charset val="238"/>
      </rPr>
      <t>Produktit 3</t>
    </r>
    <r>
      <rPr>
        <b/>
        <sz val="8"/>
        <rFont val="Cambria"/>
        <family val="1"/>
      </rPr>
      <t xml:space="preserve"> sipas Artikujve Ekonomikë</t>
    </r>
  </si>
  <si>
    <t xml:space="preserve">Produkti 2 </t>
  </si>
  <si>
    <t>Sistem Hyrje - Dalje në ILDKPKI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</si>
</sst>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_(* #,##0.0_);_(* \(#,##0.0\);_(* &quot;-&quot;??_);_(@_)"/>
  </numFmts>
  <fonts count="9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Garamond"/>
      <family val="1"/>
    </font>
    <font>
      <sz val="12"/>
      <color theme="1"/>
      <name val="Calibri"/>
      <family val="2"/>
      <scheme val="minor"/>
    </font>
    <font>
      <b/>
      <sz val="8"/>
      <name val="Garamond"/>
      <family val="1"/>
    </font>
    <font>
      <b/>
      <sz val="11"/>
      <color theme="1"/>
      <name val="Cambria"/>
      <family val="1"/>
    </font>
    <font>
      <sz val="11"/>
      <color theme="1"/>
      <name val="Cambria"/>
      <family val="1"/>
    </font>
    <font>
      <b/>
      <sz val="10"/>
      <name val="Cambria"/>
      <family val="1"/>
    </font>
    <font>
      <sz val="8"/>
      <color theme="1"/>
      <name val="Cambria"/>
      <family val="1"/>
    </font>
    <font>
      <b/>
      <i/>
      <sz val="8"/>
      <name val="Cambria"/>
      <family val="1"/>
    </font>
    <font>
      <b/>
      <sz val="9"/>
      <name val="Cambria"/>
      <family val="1"/>
    </font>
    <font>
      <sz val="9"/>
      <name val="Cambria"/>
      <family val="1"/>
    </font>
    <font>
      <i/>
      <sz val="9"/>
      <name val="Cambria"/>
      <family val="1"/>
    </font>
    <font>
      <sz val="8"/>
      <name val="Cambria"/>
      <family val="1"/>
    </font>
    <font>
      <sz val="11"/>
      <name val="Cambria"/>
      <family val="1"/>
    </font>
    <font>
      <sz val="11"/>
      <name val="Calibri"/>
      <family val="2"/>
      <scheme val="minor"/>
    </font>
    <font>
      <b/>
      <sz val="11"/>
      <name val="Cambria"/>
      <family val="1"/>
    </font>
    <font>
      <sz val="10"/>
      <name val="Cambria"/>
      <family val="1"/>
    </font>
    <font>
      <b/>
      <sz val="8"/>
      <name val="Cambria"/>
      <family val="1"/>
    </font>
    <font>
      <b/>
      <i/>
      <sz val="9"/>
      <name val="Cambria"/>
      <family val="1"/>
    </font>
    <font>
      <i/>
      <sz val="8"/>
      <name val="Cambria"/>
      <family val="1"/>
    </font>
    <font>
      <b/>
      <i/>
      <sz val="10"/>
      <name val="Cambria"/>
      <family val="1"/>
    </font>
    <font>
      <sz val="10"/>
      <color theme="1"/>
      <name val="Calibri"/>
      <family val="2"/>
      <scheme val="minor"/>
    </font>
    <font>
      <b/>
      <sz val="14"/>
      <name val="Garamond"/>
      <family val="1"/>
    </font>
    <font>
      <b/>
      <sz val="12"/>
      <name val="Garamond"/>
      <family val="1"/>
    </font>
    <font>
      <sz val="10"/>
      <color theme="1"/>
      <name val="Cambria"/>
      <family val="1"/>
    </font>
    <font>
      <b/>
      <sz val="10"/>
      <name val="Garamond"/>
      <family val="1"/>
    </font>
    <font>
      <sz val="9"/>
      <color theme="1"/>
      <name val="Calibri"/>
      <family val="2"/>
      <scheme val="minor"/>
    </font>
    <font>
      <sz val="10"/>
      <color theme="1"/>
      <name val="Garamond"/>
      <family val="1"/>
    </font>
    <font>
      <b/>
      <sz val="16"/>
      <name val="Garamond"/>
      <family val="1"/>
    </font>
    <font>
      <b/>
      <sz val="12"/>
      <color theme="4"/>
      <name val="Garamond"/>
      <family val="1"/>
    </font>
    <font>
      <sz val="14"/>
      <name val="Garamond"/>
      <family val="1"/>
    </font>
    <font>
      <i/>
      <sz val="14"/>
      <name val="Garamond"/>
      <family val="1"/>
    </font>
    <font>
      <sz val="7"/>
      <color theme="1"/>
      <name val="Garamond"/>
      <family val="1"/>
    </font>
    <font>
      <b/>
      <sz val="12"/>
      <name val="Calibri Light"/>
      <family val="1"/>
      <scheme val="major"/>
    </font>
    <font>
      <i/>
      <sz val="12"/>
      <name val="Garamond"/>
      <family val="1"/>
    </font>
    <font>
      <b/>
      <sz val="12"/>
      <color theme="1"/>
      <name val="Garamond"/>
      <family val="1"/>
    </font>
    <font>
      <b/>
      <sz val="12"/>
      <color rgb="FF000000"/>
      <name val="Calibri"/>
      <family val="2"/>
      <scheme val="minor"/>
    </font>
    <font>
      <sz val="12"/>
      <color theme="1"/>
      <name val="Garamond"/>
      <family val="1"/>
    </font>
    <font>
      <sz val="14"/>
      <color theme="1"/>
      <name val="Garamond"/>
      <family val="1"/>
    </font>
    <font>
      <b/>
      <i/>
      <sz val="14"/>
      <color rgb="FFFF0000"/>
      <name val="Garamond"/>
      <family val="1"/>
    </font>
    <font>
      <sz val="16"/>
      <color theme="1"/>
      <name val="Garamond"/>
      <family val="1"/>
    </font>
    <font>
      <b/>
      <sz val="12"/>
      <color theme="3"/>
      <name val="Garamond"/>
      <family val="1"/>
    </font>
    <font>
      <sz val="9"/>
      <name val="Garamond"/>
      <family val="1"/>
    </font>
    <font>
      <sz val="16"/>
      <color theme="4"/>
      <name val="Garamond"/>
      <family val="1"/>
    </font>
    <font>
      <b/>
      <sz val="16"/>
      <color theme="4"/>
      <name val="Garamond"/>
      <family val="1"/>
    </font>
    <font>
      <b/>
      <i/>
      <sz val="9"/>
      <name val="Garamond"/>
      <family val="1"/>
    </font>
    <font>
      <b/>
      <sz val="8"/>
      <color theme="1"/>
      <name val="Garamond"/>
      <family val="1"/>
    </font>
    <font>
      <sz val="8"/>
      <color theme="1"/>
      <name val="Garamond"/>
      <family val="1"/>
    </font>
    <font>
      <sz val="10"/>
      <color theme="1"/>
      <name val="Times New Roman"/>
      <family val="1"/>
    </font>
    <font>
      <b/>
      <sz val="8"/>
      <color theme="1"/>
      <name val="Times New Roman"/>
      <family val="1"/>
    </font>
    <font>
      <b/>
      <i/>
      <sz val="16"/>
      <color rgb="FFFF0000"/>
      <name val="Garamond"/>
      <family val="1"/>
    </font>
    <font>
      <sz val="8"/>
      <name val="Times New Roman"/>
      <family val="1"/>
    </font>
    <font>
      <sz val="8"/>
      <color theme="1"/>
      <name val="Times New Roman"/>
      <family val="1"/>
    </font>
    <font>
      <b/>
      <sz val="10"/>
      <color theme="1"/>
      <name val="Palatino Linotype"/>
      <family val="1"/>
    </font>
    <font>
      <sz val="10"/>
      <name val="Garamond"/>
      <family val="1"/>
    </font>
    <font>
      <i/>
      <sz val="10"/>
      <name val="Garamond"/>
      <family val="1"/>
    </font>
    <font>
      <i/>
      <sz val="11"/>
      <color theme="1"/>
      <name val="Garamond"/>
      <family val="1"/>
    </font>
    <font>
      <sz val="11"/>
      <color theme="1"/>
      <name val="Garamond"/>
      <family val="1"/>
    </font>
    <font>
      <b/>
      <sz val="11"/>
      <color theme="1"/>
      <name val="Garamond"/>
      <family val="1"/>
    </font>
    <font>
      <i/>
      <sz val="12"/>
      <color theme="1"/>
      <name val="Garamond"/>
      <family val="1"/>
    </font>
    <font>
      <b/>
      <i/>
      <sz val="14"/>
      <color rgb="FF000000"/>
      <name val="Times New Roman"/>
      <family val="1"/>
    </font>
    <font>
      <sz val="12"/>
      <color theme="1"/>
      <name val="Times New Roman"/>
      <family val="1"/>
    </font>
    <font>
      <b/>
      <sz val="12"/>
      <color rgb="FF000000"/>
      <name val="Times New Roman"/>
      <family val="1"/>
    </font>
    <font>
      <sz val="9"/>
      <color theme="1"/>
      <name val="Cambria"/>
      <family val="1"/>
    </font>
    <font>
      <b/>
      <sz val="10"/>
      <color theme="1"/>
      <name val="Cambria"/>
      <family val="1"/>
    </font>
    <font>
      <b/>
      <sz val="10"/>
      <color rgb="FFFF0000"/>
      <name val="Cambria"/>
      <family val="1"/>
    </font>
    <font>
      <i/>
      <sz val="10"/>
      <color theme="1"/>
      <name val="Cambria"/>
      <family val="1"/>
    </font>
    <font>
      <b/>
      <sz val="16"/>
      <color rgb="FF000000"/>
      <name val="Calibri"/>
      <family val="2"/>
    </font>
    <font>
      <sz val="10"/>
      <name val="Times New Roman"/>
      <family val="1"/>
    </font>
    <font>
      <b/>
      <i/>
      <sz val="10"/>
      <color rgb="FFFF0000"/>
      <name val="Cambria"/>
      <family val="1"/>
    </font>
    <font>
      <sz val="10"/>
      <name val="Palatino Linotype"/>
      <family val="1"/>
    </font>
    <font>
      <sz val="8"/>
      <color rgb="FFFF0000"/>
      <name val="Cambria"/>
      <family val="1"/>
    </font>
    <font>
      <b/>
      <sz val="9"/>
      <color rgb="FFFF0000"/>
      <name val="Cambria"/>
      <family val="1"/>
    </font>
    <font>
      <b/>
      <i/>
      <sz val="9"/>
      <color rgb="FFFF0000"/>
      <name val="Cambria"/>
      <family val="1"/>
    </font>
    <font>
      <sz val="9"/>
      <color rgb="FFFF0000"/>
      <name val="Calibri"/>
      <family val="2"/>
      <scheme val="minor"/>
    </font>
    <font>
      <b/>
      <i/>
      <sz val="10"/>
      <color rgb="FF7030A0"/>
      <name val="Cambria"/>
      <family val="1"/>
    </font>
    <font>
      <b/>
      <i/>
      <sz val="8"/>
      <name val="Cambria"/>
      <family val="1"/>
      <charset val="238"/>
    </font>
    <font>
      <b/>
      <sz val="11"/>
      <name val="Cambria"/>
      <family val="1"/>
      <charset val="238"/>
    </font>
    <font>
      <b/>
      <sz val="8"/>
      <color rgb="FFFF0000"/>
      <name val="Cambria"/>
      <family val="1"/>
      <charset val="23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3" tint="0.59999389629810485"/>
        <bgColor indexed="64"/>
      </patternFill>
    </fill>
  </fills>
  <borders count="1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2E74B5"/>
      </left>
      <right/>
      <top style="medium">
        <color rgb="FF2E74B5"/>
      </top>
      <bottom style="medium">
        <color rgb="FF2E74B5"/>
      </bottom>
      <diagonal/>
    </border>
    <border>
      <left/>
      <right/>
      <top style="medium">
        <color rgb="FF2E74B5"/>
      </top>
      <bottom style="medium">
        <color rgb="FF2E74B5"/>
      </bottom>
      <diagonal/>
    </border>
    <border>
      <left/>
      <right/>
      <top style="medium">
        <color rgb="FF2E74B5"/>
      </top>
      <bottom/>
      <diagonal/>
    </border>
    <border>
      <left/>
      <right/>
      <top/>
      <bottom style="medium">
        <color rgb="FF2E74B5"/>
      </bottom>
      <diagonal/>
    </border>
    <border>
      <left/>
      <right style="medium">
        <color rgb="FF2E74B5"/>
      </right>
      <top/>
      <bottom style="medium">
        <color rgb="FF2E74B5"/>
      </bottom>
      <diagonal/>
    </border>
    <border>
      <left style="medium">
        <color rgb="FF2E74B5"/>
      </left>
      <right style="medium">
        <color rgb="FF2E74B5"/>
      </right>
      <top/>
      <bottom style="medium">
        <color rgb="FF2E74B5"/>
      </bottom>
      <diagonal/>
    </border>
    <border>
      <left/>
      <right style="medium">
        <color rgb="FF2E74B5"/>
      </right>
      <top/>
      <bottom/>
      <diagonal/>
    </border>
    <border>
      <left style="medium">
        <color rgb="FF2E74B5"/>
      </left>
      <right style="medium">
        <color rgb="FF2E74B5"/>
      </right>
      <top style="medium">
        <color rgb="FF2E74B5"/>
      </top>
      <bottom style="medium">
        <color rgb="FF2E74B5"/>
      </bottom>
      <diagonal/>
    </border>
    <border>
      <left style="medium">
        <color rgb="FF2E74B5"/>
      </left>
      <right/>
      <top/>
      <bottom style="medium">
        <color rgb="FF2E74B5"/>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2E74B5"/>
      </right>
      <top/>
      <bottom style="medium">
        <color rgb="FF2E74B5"/>
      </bottom>
      <diagonal/>
    </border>
    <border>
      <left/>
      <right style="medium">
        <color indexed="64"/>
      </right>
      <top/>
      <bottom style="medium">
        <color rgb="FF2E74B5"/>
      </bottom>
      <diagonal/>
    </border>
    <border>
      <left style="medium">
        <color indexed="64"/>
      </left>
      <right style="medium">
        <color rgb="FF2E74B5"/>
      </right>
      <top style="medium">
        <color rgb="FF2E74B5"/>
      </top>
      <bottom style="medium">
        <color rgb="FF2E74B5"/>
      </bottom>
      <diagonal/>
    </border>
    <border>
      <left/>
      <right style="medium">
        <color indexed="64"/>
      </right>
      <top style="medium">
        <color rgb="FF2E74B5"/>
      </top>
      <bottom style="medium">
        <color rgb="FF2E74B5"/>
      </bottom>
      <diagonal/>
    </border>
    <border>
      <left style="medium">
        <color indexed="64"/>
      </left>
      <right/>
      <top style="medium">
        <color rgb="FF2E74B5"/>
      </top>
      <bottom style="medium">
        <color rgb="FF2E74B5"/>
      </bottom>
      <diagonal/>
    </border>
    <border>
      <left/>
      <right/>
      <top style="medium">
        <color indexed="64"/>
      </top>
      <bottom style="medium">
        <color rgb="FF2E74B5"/>
      </bottom>
      <diagonal/>
    </border>
    <border>
      <left/>
      <right style="medium">
        <color indexed="64"/>
      </right>
      <top style="medium">
        <color indexed="64"/>
      </top>
      <bottom style="medium">
        <color rgb="FF2E74B5"/>
      </bottom>
      <diagonal/>
    </border>
    <border>
      <left style="medium">
        <color indexed="64"/>
      </left>
      <right style="medium">
        <color rgb="FF2E74B5"/>
      </right>
      <top style="medium">
        <color rgb="FF2E74B5"/>
      </top>
      <bottom/>
      <diagonal/>
    </border>
    <border>
      <left style="medium">
        <color indexed="64"/>
      </left>
      <right style="medium">
        <color rgb="FF2E74B5"/>
      </right>
      <top style="medium">
        <color indexed="64"/>
      </top>
      <bottom/>
      <diagonal/>
    </border>
    <border>
      <left style="medium">
        <color indexed="64"/>
      </left>
      <right style="medium">
        <color rgb="FF2E74B5"/>
      </right>
      <top/>
      <bottom/>
      <diagonal/>
    </border>
    <border>
      <left style="medium">
        <color indexed="64"/>
      </left>
      <right style="medium">
        <color indexed="64"/>
      </right>
      <top/>
      <bottom style="medium">
        <color indexed="64"/>
      </bottom>
      <diagonal/>
    </border>
    <border>
      <left style="medium">
        <color indexed="64"/>
      </left>
      <right style="medium">
        <color rgb="FF2E74B5"/>
      </right>
      <top style="medium">
        <color indexed="64"/>
      </top>
      <bottom style="medium">
        <color indexed="64"/>
      </bottom>
      <diagonal/>
    </border>
    <border>
      <left/>
      <right style="medium">
        <color rgb="FF2E74B5"/>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2E74B5"/>
      </right>
      <top/>
      <bottom style="medium">
        <color indexed="64"/>
      </bottom>
      <diagonal/>
    </border>
    <border>
      <left style="medium">
        <color rgb="FF2E74B5"/>
      </left>
      <right/>
      <top style="medium">
        <color indexed="64"/>
      </top>
      <bottom/>
      <diagonal/>
    </border>
    <border>
      <left style="medium">
        <color rgb="FF2E74B5"/>
      </left>
      <right style="medium">
        <color indexed="64"/>
      </right>
      <top/>
      <bottom style="medium">
        <color rgb="FF2E74B5"/>
      </bottom>
      <diagonal/>
    </border>
    <border>
      <left style="medium">
        <color indexed="64"/>
      </left>
      <right style="thin">
        <color indexed="64"/>
      </right>
      <top style="thin">
        <color indexed="64"/>
      </top>
      <bottom style="thin">
        <color indexed="64"/>
      </bottom>
      <diagonal/>
    </border>
    <border>
      <left style="medium">
        <color indexed="64"/>
      </left>
      <right style="medium">
        <color rgb="FF2E74B5"/>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2E74B5"/>
      </right>
      <top style="medium">
        <color indexed="64"/>
      </top>
      <bottom style="medium">
        <color rgb="FF2E74B5"/>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2E74B5"/>
      </left>
      <right/>
      <top style="medium">
        <color indexed="64"/>
      </top>
      <bottom style="medium">
        <color rgb="FF2E74B5"/>
      </bottom>
      <diagonal/>
    </border>
    <border>
      <left style="medium">
        <color indexed="64"/>
      </left>
      <right style="medium">
        <color rgb="FF2E74B5"/>
      </right>
      <top style="medium">
        <color rgb="FF2E74B5"/>
      </top>
      <bottom style="medium">
        <color indexed="64"/>
      </bottom>
      <diagonal/>
    </border>
    <border>
      <left/>
      <right style="medium">
        <color rgb="FF2E74B5"/>
      </right>
      <top style="medium">
        <color rgb="FF2E74B5"/>
      </top>
      <bottom style="medium">
        <color indexed="64"/>
      </bottom>
      <diagonal/>
    </border>
    <border>
      <left/>
      <right style="medium">
        <color indexed="64"/>
      </right>
      <top style="medium">
        <color rgb="FF2E74B5"/>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style="medium">
        <color theme="4"/>
      </left>
      <right style="medium">
        <color theme="4"/>
      </right>
      <top style="medium">
        <color theme="4"/>
      </top>
      <bottom style="medium">
        <color theme="4"/>
      </bottom>
      <diagonal/>
    </border>
    <border>
      <left style="thin">
        <color theme="0"/>
      </left>
      <right/>
      <top style="medium">
        <color indexed="64"/>
      </top>
      <bottom/>
      <diagonal/>
    </border>
    <border>
      <left/>
      <right style="medium">
        <color indexed="64"/>
      </right>
      <top style="medium">
        <color indexed="64"/>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right style="medium">
        <color indexed="64"/>
      </right>
      <top style="thin">
        <color theme="0"/>
      </top>
      <bottom style="medium">
        <color indexed="64"/>
      </bottom>
      <diagonal/>
    </border>
    <border>
      <left style="thin">
        <color theme="4"/>
      </left>
      <right style="thin">
        <color theme="4"/>
      </right>
      <top/>
      <bottom/>
      <diagonal/>
    </border>
    <border>
      <left/>
      <right style="medium">
        <color indexed="64"/>
      </right>
      <top style="medium">
        <color indexed="64"/>
      </top>
      <bottom style="thin">
        <color theme="4"/>
      </bottom>
      <diagonal/>
    </border>
    <border>
      <left style="thin">
        <color theme="4"/>
      </left>
      <right style="medium">
        <color indexed="64"/>
      </right>
      <top style="thin">
        <color theme="4"/>
      </top>
      <bottom style="thin">
        <color theme="4"/>
      </bottom>
      <diagonal/>
    </border>
    <border>
      <left/>
      <right style="medium">
        <color indexed="64"/>
      </right>
      <top style="thin">
        <color theme="4"/>
      </top>
      <bottom style="thin">
        <color theme="4"/>
      </bottom>
      <diagonal/>
    </border>
    <border>
      <left style="thin">
        <color theme="4"/>
      </left>
      <right style="medium">
        <color indexed="64"/>
      </right>
      <top style="thin">
        <color theme="4"/>
      </top>
      <bottom style="medium">
        <color indexed="64"/>
      </bottom>
      <diagonal/>
    </border>
    <border>
      <left/>
      <right style="thin">
        <color theme="4"/>
      </right>
      <top/>
      <bottom style="medium">
        <color indexed="64"/>
      </bottom>
      <diagonal/>
    </border>
    <border>
      <left style="thin">
        <color theme="4"/>
      </left>
      <right style="thin">
        <color theme="4"/>
      </right>
      <top/>
      <bottom style="medium">
        <color indexed="6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indexed="64"/>
      </left>
      <right/>
      <top/>
      <bottom style="dotted">
        <color indexed="64"/>
      </bottom>
      <diagonal/>
    </border>
    <border>
      <left style="medium">
        <color indexed="64"/>
      </left>
      <right style="thin">
        <color theme="4"/>
      </right>
      <top/>
      <bottom style="thin">
        <color theme="4"/>
      </bottom>
      <diagonal/>
    </border>
    <border>
      <left style="thin">
        <color theme="4"/>
      </left>
      <right style="medium">
        <color indexed="64"/>
      </right>
      <top/>
      <bottom style="thin">
        <color theme="4"/>
      </bottom>
      <diagonal/>
    </border>
    <border>
      <left style="medium">
        <color indexed="64"/>
      </left>
      <right style="thin">
        <color theme="4"/>
      </right>
      <top style="thin">
        <color theme="4"/>
      </top>
      <bottom style="thin">
        <color theme="4"/>
      </bottom>
      <diagonal/>
    </border>
    <border>
      <left style="medium">
        <color indexed="64"/>
      </left>
      <right style="thin">
        <color theme="4"/>
      </right>
      <top style="thin">
        <color theme="4"/>
      </top>
      <bottom/>
      <diagonal/>
    </border>
    <border>
      <left style="thin">
        <color theme="4"/>
      </left>
      <right style="medium">
        <color indexed="64"/>
      </right>
      <top style="thin">
        <color theme="4"/>
      </top>
      <bottom/>
      <diagonal/>
    </border>
    <border>
      <left/>
      <right style="medium">
        <color rgb="FF2E74B5"/>
      </right>
      <top style="medium">
        <color rgb="FF2E74B5"/>
      </top>
      <bottom style="medium">
        <color rgb="FF2E74B5"/>
      </bottom>
      <diagonal/>
    </border>
    <border>
      <left style="medium">
        <color rgb="FF2E74B5"/>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rgb="FF2E74B5"/>
      </right>
      <top style="medium">
        <color indexed="64"/>
      </top>
      <bottom/>
      <diagonal/>
    </border>
    <border>
      <left style="medium">
        <color indexed="64"/>
      </left>
      <right style="medium">
        <color indexed="64"/>
      </right>
      <top style="medium">
        <color indexed="64"/>
      </top>
      <bottom style="medium">
        <color rgb="FF2E74B5"/>
      </bottom>
      <diagonal/>
    </border>
    <border>
      <left/>
      <right style="medium">
        <color indexed="64"/>
      </right>
      <top style="medium">
        <color rgb="FF2E74B5"/>
      </top>
      <bottom/>
      <diagonal/>
    </border>
    <border>
      <left style="medium">
        <color rgb="FF2E74B5"/>
      </left>
      <right style="medium">
        <color rgb="FF2E74B5"/>
      </right>
      <top style="medium">
        <color rgb="FF2E74B5"/>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medium">
        <color indexed="64"/>
      </right>
      <top style="medium">
        <color indexed="64"/>
      </top>
      <bottom/>
      <diagonal/>
    </border>
    <border>
      <left/>
      <right style="medium">
        <color rgb="FF2E74B5"/>
      </right>
      <top style="medium">
        <color rgb="FF2E74B5"/>
      </top>
      <bottom/>
      <diagonal/>
    </border>
    <border>
      <left style="medium">
        <color rgb="FF2E74B5"/>
      </left>
      <right style="medium">
        <color rgb="FF2E74B5"/>
      </right>
      <top/>
      <bottom/>
      <diagonal/>
    </border>
    <border>
      <left style="medium">
        <color rgb="FF2E74B5"/>
      </left>
      <right style="medium">
        <color rgb="FF2E74B5"/>
      </right>
      <top style="medium">
        <color indexed="64"/>
      </top>
      <bottom style="medium">
        <color rgb="FF2E74B5"/>
      </bottom>
      <diagonal/>
    </border>
    <border>
      <left/>
      <right style="medium">
        <color rgb="FF2E74B5"/>
      </right>
      <top style="medium">
        <color indexed="64"/>
      </top>
      <bottom style="medium">
        <color rgb="FF2E74B5"/>
      </bottom>
      <diagonal/>
    </border>
    <border>
      <left style="medium">
        <color rgb="FF2E74B5"/>
      </left>
      <right style="medium">
        <color rgb="FF2E74B5"/>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0" fontId="18" fillId="0" borderId="0"/>
  </cellStyleXfs>
  <cellXfs count="594">
    <xf numFmtId="0" fontId="0" fillId="0" borderId="0" xfId="0"/>
    <xf numFmtId="0" fontId="19" fillId="0" borderId="0" xfId="0" applyFont="1" applyBorder="1" applyAlignment="1">
      <alignment horizontal="center" vertical="center" wrapText="1"/>
    </xf>
    <xf numFmtId="0" fontId="19" fillId="0" borderId="0" xfId="0" applyFont="1" applyBorder="1"/>
    <xf numFmtId="0" fontId="19" fillId="0" borderId="28" xfId="0" applyFont="1" applyBorder="1"/>
    <xf numFmtId="0" fontId="19" fillId="0" borderId="30" xfId="0" applyFont="1" applyBorder="1"/>
    <xf numFmtId="0" fontId="19" fillId="0" borderId="33" xfId="0" applyFont="1" applyBorder="1"/>
    <xf numFmtId="0" fontId="21" fillId="0" borderId="28" xfId="0" applyFont="1" applyBorder="1"/>
    <xf numFmtId="0" fontId="21" fillId="0" borderId="27" xfId="0" applyFont="1" applyBorder="1"/>
    <xf numFmtId="0" fontId="21" fillId="0" borderId="30" xfId="0" applyFont="1" applyBorder="1"/>
    <xf numFmtId="0" fontId="21" fillId="0" borderId="19" xfId="0" applyFont="1" applyBorder="1"/>
    <xf numFmtId="0" fontId="21" fillId="0" borderId="32" xfId="0" applyFont="1" applyBorder="1"/>
    <xf numFmtId="0" fontId="23" fillId="0" borderId="0" xfId="0" applyFont="1"/>
    <xf numFmtId="0" fontId="22" fillId="0" borderId="0" xfId="0" applyFont="1" applyAlignment="1">
      <alignment horizontal="center"/>
    </xf>
    <xf numFmtId="0" fontId="27" fillId="0" borderId="0" xfId="0" applyFont="1" applyBorder="1" applyAlignment="1">
      <alignment horizontal="center" vertical="center" wrapText="1"/>
    </xf>
    <xf numFmtId="0" fontId="21" fillId="0" borderId="69" xfId="0" applyFont="1" applyBorder="1"/>
    <xf numFmtId="0" fontId="21" fillId="0" borderId="60" xfId="0" applyFont="1" applyBorder="1"/>
    <xf numFmtId="0" fontId="25" fillId="0" borderId="0" xfId="0" applyFont="1"/>
    <xf numFmtId="9" fontId="30" fillId="34" borderId="58" xfId="0" applyNumberFormat="1" applyFont="1" applyFill="1" applyBorder="1" applyAlignment="1">
      <alignment horizontal="center" vertical="center"/>
    </xf>
    <xf numFmtId="9" fontId="30" fillId="34" borderId="19" xfId="0" applyNumberFormat="1" applyFont="1" applyFill="1" applyBorder="1" applyAlignment="1">
      <alignment horizontal="center" vertical="center"/>
    </xf>
    <xf numFmtId="10" fontId="30" fillId="34" borderId="19" xfId="0" applyNumberFormat="1" applyFont="1" applyFill="1" applyBorder="1" applyAlignment="1">
      <alignment horizontal="center" vertical="center"/>
    </xf>
    <xf numFmtId="10" fontId="30" fillId="34" borderId="66" xfId="0" applyNumberFormat="1" applyFont="1" applyFill="1" applyBorder="1" applyAlignment="1">
      <alignment horizontal="center" vertical="center"/>
    </xf>
    <xf numFmtId="10" fontId="30" fillId="34" borderId="67" xfId="0" applyNumberFormat="1" applyFont="1" applyFill="1" applyBorder="1" applyAlignment="1">
      <alignment horizontal="center" vertical="center"/>
    </xf>
    <xf numFmtId="9" fontId="30" fillId="34" borderId="14" xfId="0" applyNumberFormat="1" applyFont="1" applyFill="1" applyBorder="1" applyAlignment="1">
      <alignment horizontal="center" vertical="center"/>
    </xf>
    <xf numFmtId="9" fontId="30" fillId="34" borderId="38" xfId="0" applyNumberFormat="1" applyFont="1" applyFill="1" applyBorder="1" applyAlignment="1">
      <alignment horizontal="center" vertical="center"/>
    </xf>
    <xf numFmtId="0" fontId="31" fillId="0" borderId="0" xfId="0" applyFont="1"/>
    <xf numFmtId="0" fontId="32" fillId="0" borderId="0" xfId="0" applyFont="1"/>
    <xf numFmtId="0" fontId="33" fillId="0" borderId="0" xfId="0" applyFont="1" applyAlignment="1">
      <alignment horizontal="center"/>
    </xf>
    <xf numFmtId="0" fontId="24" fillId="33" borderId="59" xfId="0" applyFont="1" applyFill="1" applyBorder="1" applyAlignment="1">
      <alignment horizontal="left" vertical="center" wrapText="1"/>
    </xf>
    <xf numFmtId="0" fontId="24" fillId="33" borderId="39" xfId="0" applyFont="1" applyFill="1" applyBorder="1" applyAlignment="1">
      <alignment horizontal="left" vertical="center" wrapText="1"/>
    </xf>
    <xf numFmtId="0" fontId="27" fillId="34" borderId="44" xfId="0" applyFont="1" applyFill="1" applyBorder="1" applyAlignment="1">
      <alignment vertical="center" wrapText="1"/>
    </xf>
    <xf numFmtId="0" fontId="30" fillId="33" borderId="51" xfId="0" applyFont="1" applyFill="1" applyBorder="1" applyAlignment="1">
      <alignment horizontal="center" vertical="center" wrapText="1"/>
    </xf>
    <xf numFmtId="0" fontId="30" fillId="33" borderId="25" xfId="0" applyFont="1" applyFill="1" applyBorder="1" applyAlignment="1">
      <alignment horizontal="center" vertical="center" wrapText="1"/>
    </xf>
    <xf numFmtId="0" fontId="30" fillId="0" borderId="57" xfId="0" applyFont="1" applyBorder="1" applyAlignment="1">
      <alignment vertical="center" wrapText="1"/>
    </xf>
    <xf numFmtId="0" fontId="30" fillId="33" borderId="37" xfId="0" applyFont="1" applyFill="1" applyBorder="1" applyAlignment="1">
      <alignment horizontal="left" vertical="center" wrapText="1"/>
    </xf>
    <xf numFmtId="9" fontId="30" fillId="37" borderId="24" xfId="0" applyNumberFormat="1" applyFont="1" applyFill="1" applyBorder="1" applyAlignment="1">
      <alignment horizontal="center" vertical="center"/>
    </xf>
    <xf numFmtId="9" fontId="30" fillId="37" borderId="47" xfId="0" applyNumberFormat="1" applyFont="1" applyFill="1" applyBorder="1" applyAlignment="1">
      <alignment horizontal="center" vertical="center"/>
    </xf>
    <xf numFmtId="9" fontId="30" fillId="37" borderId="25" xfId="0" applyNumberFormat="1" applyFont="1" applyFill="1" applyBorder="1" applyAlignment="1">
      <alignment horizontal="center" vertical="center"/>
    </xf>
    <xf numFmtId="0" fontId="27" fillId="34" borderId="37" xfId="0" applyFont="1" applyFill="1" applyBorder="1" applyAlignment="1">
      <alignment vertical="center" wrapText="1"/>
    </xf>
    <xf numFmtId="0" fontId="30" fillId="34" borderId="37" xfId="0" applyFont="1" applyFill="1" applyBorder="1" applyAlignment="1">
      <alignment horizontal="left" vertical="center" wrapText="1"/>
    </xf>
    <xf numFmtId="3" fontId="30" fillId="34" borderId="14" xfId="43" applyNumberFormat="1" applyFont="1" applyFill="1" applyBorder="1" applyAlignment="1">
      <alignment horizontal="center" vertical="center"/>
    </xf>
    <xf numFmtId="0" fontId="35" fillId="34" borderId="37" xfId="0" applyFont="1" applyFill="1" applyBorder="1" applyAlignment="1">
      <alignment horizontal="left" vertical="center" wrapText="1"/>
    </xf>
    <xf numFmtId="0" fontId="35" fillId="33" borderId="16"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5" fillId="33" borderId="38" xfId="0" applyFont="1" applyFill="1" applyBorder="1" applyAlignment="1">
      <alignment horizontal="center" vertical="center" wrapText="1"/>
    </xf>
    <xf numFmtId="3" fontId="30" fillId="33" borderId="15" xfId="0" applyNumberFormat="1" applyFont="1" applyFill="1" applyBorder="1" applyAlignment="1">
      <alignment horizontal="center" vertical="center" wrapText="1"/>
    </xf>
    <xf numFmtId="3" fontId="30" fillId="33" borderId="53" xfId="0" applyNumberFormat="1" applyFont="1" applyFill="1" applyBorder="1" applyAlignment="1">
      <alignment horizontal="center" vertical="center" wrapText="1"/>
    </xf>
    <xf numFmtId="0" fontId="30" fillId="33" borderId="15" xfId="0" applyFont="1" applyFill="1" applyBorder="1" applyAlignment="1">
      <alignment horizontal="center" vertical="center" wrapText="1"/>
    </xf>
    <xf numFmtId="165" fontId="30" fillId="33" borderId="14" xfId="0" applyNumberFormat="1" applyFont="1" applyFill="1" applyBorder="1" applyAlignment="1">
      <alignment horizontal="center" vertical="center"/>
    </xf>
    <xf numFmtId="165" fontId="30" fillId="33" borderId="38" xfId="0" applyNumberFormat="1" applyFont="1" applyFill="1" applyBorder="1" applyAlignment="1">
      <alignment horizontal="center" vertical="center"/>
    </xf>
    <xf numFmtId="0" fontId="28" fillId="0" borderId="37" xfId="0" applyFont="1" applyBorder="1" applyAlignment="1">
      <alignment horizontal="left" vertical="center" wrapText="1" indent="1"/>
    </xf>
    <xf numFmtId="0" fontId="36" fillId="0" borderId="37" xfId="0" applyFont="1" applyBorder="1" applyAlignment="1">
      <alignment horizontal="left" vertical="center" wrapText="1" indent="1"/>
    </xf>
    <xf numFmtId="3" fontId="30" fillId="0" borderId="14" xfId="0" applyNumberFormat="1" applyFont="1" applyBorder="1" applyAlignment="1">
      <alignment horizontal="center" vertical="center"/>
    </xf>
    <xf numFmtId="3" fontId="30" fillId="0" borderId="38" xfId="0" applyNumberFormat="1" applyFont="1" applyBorder="1" applyAlignment="1">
      <alignment horizontal="center" vertical="center"/>
    </xf>
    <xf numFmtId="0" fontId="29" fillId="0" borderId="37" xfId="0" applyFont="1" applyBorder="1" applyAlignment="1">
      <alignment horizontal="left" vertical="center" wrapText="1" indent="1"/>
    </xf>
    <xf numFmtId="3" fontId="37" fillId="0" borderId="14" xfId="0" applyNumberFormat="1" applyFont="1" applyBorder="1" applyAlignment="1">
      <alignment horizontal="center" vertical="center"/>
    </xf>
    <xf numFmtId="0" fontId="36" fillId="0" borderId="46" xfId="0" applyFont="1" applyBorder="1" applyAlignment="1">
      <alignment horizontal="left" vertical="center" wrapText="1" indent="1"/>
    </xf>
    <xf numFmtId="0" fontId="27" fillId="35" borderId="48" xfId="0" applyFont="1" applyFill="1" applyBorder="1" applyAlignment="1">
      <alignment vertical="center" wrapText="1"/>
    </xf>
    <xf numFmtId="3" fontId="35" fillId="35" borderId="49" xfId="0" applyNumberFormat="1" applyFont="1" applyFill="1" applyBorder="1" applyAlignment="1">
      <alignment horizontal="center" vertical="center"/>
    </xf>
    <xf numFmtId="0" fontId="35" fillId="34" borderId="37" xfId="0" applyFont="1" applyFill="1" applyBorder="1" applyAlignment="1">
      <alignment horizontal="left" vertical="top" wrapText="1"/>
    </xf>
    <xf numFmtId="0" fontId="30" fillId="0" borderId="0" xfId="0" applyFont="1"/>
    <xf numFmtId="0" fontId="35" fillId="34" borderId="15" xfId="0" applyFont="1" applyFill="1" applyBorder="1" applyAlignment="1">
      <alignment horizontal="left" vertical="top" wrapText="1"/>
    </xf>
    <xf numFmtId="9" fontId="35" fillId="34" borderId="17" xfId="0" applyNumberFormat="1" applyFont="1" applyFill="1" applyBorder="1" applyAlignment="1">
      <alignment horizontal="center" vertical="top" wrapText="1"/>
    </xf>
    <xf numFmtId="0" fontId="35" fillId="34" borderId="39" xfId="0" applyFont="1" applyFill="1" applyBorder="1" applyAlignment="1">
      <alignment horizontal="left" vertical="center" wrapText="1"/>
    </xf>
    <xf numFmtId="0" fontId="30" fillId="34" borderId="10" xfId="0" applyFont="1" applyFill="1" applyBorder="1" applyAlignment="1">
      <alignment vertical="center"/>
    </xf>
    <xf numFmtId="0" fontId="35" fillId="34" borderId="17" xfId="0" applyFont="1" applyFill="1" applyBorder="1" applyAlignment="1">
      <alignment vertical="center" wrapText="1"/>
    </xf>
    <xf numFmtId="0" fontId="30" fillId="34" borderId="40" xfId="0" applyFont="1" applyFill="1" applyBorder="1" applyAlignment="1">
      <alignment vertical="center"/>
    </xf>
    <xf numFmtId="0" fontId="30" fillId="33" borderId="15" xfId="0" applyFont="1" applyFill="1" applyBorder="1" applyAlignment="1">
      <alignment horizontal="left" vertical="center" wrapText="1"/>
    </xf>
    <xf numFmtId="0" fontId="30" fillId="33" borderId="53" xfId="0" applyFont="1" applyFill="1" applyBorder="1" applyAlignment="1">
      <alignment horizontal="left" vertical="center" wrapText="1"/>
    </xf>
    <xf numFmtId="3" fontId="37" fillId="0" borderId="38" xfId="0" applyNumberFormat="1" applyFont="1" applyBorder="1" applyAlignment="1">
      <alignment horizontal="center" vertical="center"/>
    </xf>
    <xf numFmtId="0" fontId="30" fillId="33" borderId="53" xfId="0" applyFont="1" applyFill="1" applyBorder="1" applyAlignment="1">
      <alignment horizontal="center" vertical="center" wrapText="1"/>
    </xf>
    <xf numFmtId="0" fontId="36" fillId="0" borderId="63" xfId="0" applyFont="1" applyBorder="1" applyAlignment="1">
      <alignment horizontal="left" vertical="center" wrapText="1" indent="1"/>
    </xf>
    <xf numFmtId="3" fontId="26" fillId="0" borderId="64" xfId="0" applyNumberFormat="1" applyFont="1" applyBorder="1" applyAlignment="1">
      <alignment horizontal="center" vertical="center"/>
    </xf>
    <xf numFmtId="3" fontId="24" fillId="0" borderId="65" xfId="0" applyNumberFormat="1" applyFont="1" applyBorder="1" applyAlignment="1">
      <alignment horizontal="center" vertical="center"/>
    </xf>
    <xf numFmtId="0" fontId="27" fillId="36" borderId="48" xfId="0" applyFont="1" applyFill="1" applyBorder="1" applyAlignment="1">
      <alignment vertical="center" wrapText="1"/>
    </xf>
    <xf numFmtId="3" fontId="35" fillId="36" borderId="49" xfId="0" applyNumberFormat="1" applyFont="1" applyFill="1" applyBorder="1" applyAlignment="1">
      <alignment horizontal="center" vertical="center"/>
    </xf>
    <xf numFmtId="3" fontId="35" fillId="36" borderId="36" xfId="0" applyNumberFormat="1" applyFont="1" applyFill="1" applyBorder="1" applyAlignment="1">
      <alignment horizontal="center" vertical="center"/>
    </xf>
    <xf numFmtId="3" fontId="35" fillId="34" borderId="14" xfId="0" applyNumberFormat="1" applyFont="1" applyFill="1" applyBorder="1" applyAlignment="1">
      <alignment horizontal="center" vertical="center"/>
    </xf>
    <xf numFmtId="3" fontId="35" fillId="0" borderId="14" xfId="0" applyNumberFormat="1" applyFont="1" applyBorder="1" applyAlignment="1">
      <alignment horizontal="center" vertical="center"/>
    </xf>
    <xf numFmtId="0" fontId="27" fillId="35" borderId="55" xfId="0" applyFont="1" applyFill="1" applyBorder="1" applyAlignment="1">
      <alignment vertical="center" wrapText="1"/>
    </xf>
    <xf numFmtId="3" fontId="35" fillId="35" borderId="51" xfId="0" applyNumberFormat="1" applyFont="1" applyFill="1" applyBorder="1" applyAlignment="1">
      <alignment horizontal="center" vertical="center"/>
    </xf>
    <xf numFmtId="3" fontId="35" fillId="35" borderId="25" xfId="0" applyNumberFormat="1" applyFont="1" applyFill="1" applyBorder="1" applyAlignment="1">
      <alignment horizontal="center" vertical="center"/>
    </xf>
    <xf numFmtId="0" fontId="27" fillId="0" borderId="0" xfId="0" applyFont="1" applyBorder="1" applyAlignment="1">
      <alignment horizontal="left" vertical="center" wrapText="1" indent="1"/>
    </xf>
    <xf numFmtId="3" fontId="30" fillId="0" borderId="0" xfId="0" applyNumberFormat="1" applyFont="1" applyBorder="1" applyAlignment="1">
      <alignment horizontal="center" vertical="center"/>
    </xf>
    <xf numFmtId="0" fontId="0" fillId="33" borderId="0" xfId="0" applyFill="1"/>
    <xf numFmtId="0" fontId="34" fillId="33" borderId="70" xfId="0" applyFont="1" applyFill="1" applyBorder="1"/>
    <xf numFmtId="4" fontId="42" fillId="0" borderId="19" xfId="0" applyNumberFormat="1" applyFont="1" applyBorder="1"/>
    <xf numFmtId="166" fontId="34" fillId="33" borderId="70" xfId="0" applyNumberFormat="1" applyFont="1" applyFill="1" applyBorder="1"/>
    <xf numFmtId="0" fontId="24" fillId="35" borderId="70" xfId="0" applyFont="1" applyFill="1" applyBorder="1"/>
    <xf numFmtId="166" fontId="24" fillId="35" borderId="70" xfId="0" applyNumberFormat="1" applyFont="1" applyFill="1" applyBorder="1"/>
    <xf numFmtId="0" fontId="34" fillId="33" borderId="0" xfId="0" applyFont="1" applyFill="1"/>
    <xf numFmtId="0" fontId="24" fillId="33" borderId="70" xfId="0" applyFont="1" applyFill="1" applyBorder="1" applyAlignment="1">
      <alignment horizontal="center"/>
    </xf>
    <xf numFmtId="0" fontId="24" fillId="33" borderId="70" xfId="0" applyFont="1" applyFill="1" applyBorder="1"/>
    <xf numFmtId="0" fontId="39" fillId="0" borderId="0" xfId="0" applyFont="1"/>
    <xf numFmtId="0" fontId="35" fillId="0" borderId="37" xfId="0" applyFont="1" applyFill="1" applyBorder="1" applyAlignment="1">
      <alignment horizontal="left" vertical="top" wrapText="1"/>
    </xf>
    <xf numFmtId="9" fontId="30" fillId="34" borderId="27" xfId="0" applyNumberFormat="1" applyFont="1" applyFill="1" applyBorder="1" applyAlignment="1">
      <alignment horizontal="center" vertical="center"/>
    </xf>
    <xf numFmtId="9" fontId="30" fillId="34" borderId="28" xfId="0" applyNumberFormat="1" applyFont="1" applyFill="1" applyBorder="1" applyAlignment="1">
      <alignment horizontal="center" vertical="center"/>
    </xf>
    <xf numFmtId="10" fontId="30" fillId="34" borderId="30" xfId="0" applyNumberFormat="1" applyFont="1" applyFill="1" applyBorder="1" applyAlignment="1">
      <alignment horizontal="center" vertical="center"/>
    </xf>
    <xf numFmtId="9" fontId="30" fillId="34" borderId="30" xfId="0" applyNumberFormat="1" applyFont="1" applyFill="1" applyBorder="1" applyAlignment="1">
      <alignment horizontal="center" vertical="center"/>
    </xf>
    <xf numFmtId="164" fontId="0" fillId="0" borderId="0" xfId="0" applyNumberFormat="1"/>
    <xf numFmtId="0" fontId="34" fillId="38" borderId="74" xfId="0" applyFont="1" applyFill="1" applyBorder="1"/>
    <xf numFmtId="0" fontId="24" fillId="38" borderId="70" xfId="0" applyFont="1" applyFill="1" applyBorder="1" applyAlignment="1">
      <alignment horizontal="center"/>
    </xf>
    <xf numFmtId="0" fontId="45" fillId="33" borderId="0" xfId="44" applyFont="1" applyFill="1"/>
    <xf numFmtId="0" fontId="46" fillId="33" borderId="0" xfId="44" applyFont="1" applyFill="1"/>
    <xf numFmtId="0" fontId="47" fillId="33" borderId="0" xfId="44" applyFont="1" applyFill="1"/>
    <xf numFmtId="0" fontId="45" fillId="33" borderId="0" xfId="44" applyFont="1" applyFill="1" applyAlignment="1">
      <alignment vertical="center"/>
    </xf>
    <xf numFmtId="0" fontId="50" fillId="33" borderId="0" xfId="44" applyFont="1" applyFill="1" applyAlignment="1">
      <alignment horizontal="center" vertical="center"/>
    </xf>
    <xf numFmtId="0" fontId="48" fillId="39" borderId="81" xfId="44" applyFont="1" applyFill="1" applyBorder="1" applyAlignment="1">
      <alignment horizontal="justify" vertical="center" wrapText="1"/>
    </xf>
    <xf numFmtId="0" fontId="40" fillId="39" borderId="82" xfId="44" applyFont="1" applyFill="1" applyBorder="1" applyAlignment="1">
      <alignment vertical="center" wrapText="1"/>
    </xf>
    <xf numFmtId="0" fontId="48" fillId="39" borderId="82" xfId="44" applyFont="1" applyFill="1" applyBorder="1"/>
    <xf numFmtId="0" fontId="48" fillId="39" borderId="83" xfId="44" applyFont="1" applyFill="1" applyBorder="1"/>
    <xf numFmtId="0" fontId="46" fillId="40" borderId="24" xfId="44" applyFont="1" applyFill="1" applyBorder="1" applyAlignment="1">
      <alignment horizontal="center" vertical="center"/>
    </xf>
    <xf numFmtId="0" fontId="40" fillId="40" borderId="24" xfId="44" applyFont="1" applyFill="1" applyBorder="1" applyAlignment="1">
      <alignment vertical="center" wrapText="1"/>
    </xf>
    <xf numFmtId="0" fontId="48" fillId="40" borderId="24" xfId="44" applyFont="1" applyFill="1" applyBorder="1"/>
    <xf numFmtId="0" fontId="48" fillId="40" borderId="25" xfId="44" applyFont="1" applyFill="1" applyBorder="1"/>
    <xf numFmtId="0" fontId="53" fillId="0" borderId="84" xfId="44" applyFont="1" applyBorder="1" applyAlignment="1">
      <alignment horizontal="justify" vertical="center" wrapText="1"/>
    </xf>
    <xf numFmtId="0" fontId="53" fillId="0" borderId="84" xfId="44" applyFont="1" applyBorder="1" applyAlignment="1">
      <alignment vertical="center"/>
    </xf>
    <xf numFmtId="0" fontId="55" fillId="0" borderId="84" xfId="44" applyFont="1" applyBorder="1"/>
    <xf numFmtId="0" fontId="56" fillId="0" borderId="84" xfId="44" applyFont="1" applyBorder="1"/>
    <xf numFmtId="0" fontId="56" fillId="0" borderId="85" xfId="44" applyFont="1" applyBorder="1"/>
    <xf numFmtId="0" fontId="56" fillId="0" borderId="86" xfId="44" applyFont="1" applyBorder="1"/>
    <xf numFmtId="0" fontId="49" fillId="40" borderId="87" xfId="44" applyFont="1" applyFill="1" applyBorder="1" applyAlignment="1">
      <alignment horizontal="justify" vertical="center" wrapText="1"/>
    </xf>
    <xf numFmtId="0" fontId="56" fillId="40" borderId="88" xfId="44" applyFont="1" applyFill="1" applyBorder="1"/>
    <xf numFmtId="0" fontId="56" fillId="40" borderId="89" xfId="44" applyFont="1" applyFill="1" applyBorder="1"/>
    <xf numFmtId="0" fontId="57" fillId="35" borderId="90" xfId="44" applyFont="1" applyFill="1" applyBorder="1"/>
    <xf numFmtId="0" fontId="55" fillId="33" borderId="0" xfId="44" applyFont="1" applyFill="1"/>
    <xf numFmtId="0" fontId="58" fillId="33" borderId="0" xfId="44" applyFont="1" applyFill="1"/>
    <xf numFmtId="0" fontId="59" fillId="33" borderId="0" xfId="44" applyFont="1" applyFill="1"/>
    <xf numFmtId="0" fontId="45" fillId="0" borderId="0" xfId="44" applyFont="1"/>
    <xf numFmtId="0" fontId="19" fillId="0" borderId="27" xfId="0" applyFont="1" applyBorder="1"/>
    <xf numFmtId="0" fontId="19" fillId="0" borderId="19" xfId="0" applyFont="1" applyBorder="1"/>
    <xf numFmtId="0" fontId="19" fillId="0" borderId="32" xfId="0" applyFont="1" applyBorder="1"/>
    <xf numFmtId="0" fontId="60" fillId="39" borderId="78" xfId="44" applyFont="1" applyFill="1" applyBorder="1" applyAlignment="1">
      <alignment horizontal="center" vertical="center" wrapText="1"/>
    </xf>
    <xf numFmtId="0" fontId="60" fillId="39" borderId="79" xfId="44" applyFont="1" applyFill="1" applyBorder="1" applyAlignment="1">
      <alignment horizontal="center" vertical="center" wrapText="1"/>
    </xf>
    <xf numFmtId="0" fontId="60" fillId="39" borderId="79" xfId="44" applyFont="1" applyFill="1" applyBorder="1" applyAlignment="1">
      <alignment horizontal="center" vertical="center"/>
    </xf>
    <xf numFmtId="0" fontId="60" fillId="39" borderId="80" xfId="44" applyFont="1" applyFill="1" applyBorder="1" applyAlignment="1">
      <alignment horizontal="center" vertical="center"/>
    </xf>
    <xf numFmtId="0" fontId="61" fillId="0" borderId="0" xfId="44" applyFont="1"/>
    <xf numFmtId="0" fontId="62" fillId="33" borderId="0" xfId="44" applyFont="1" applyFill="1"/>
    <xf numFmtId="0" fontId="61" fillId="33" borderId="0" xfId="44" applyFont="1" applyFill="1"/>
    <xf numFmtId="0" fontId="19" fillId="39" borderId="79" xfId="44" applyFont="1" applyFill="1" applyBorder="1" applyAlignment="1">
      <alignment horizontal="center" vertical="center" wrapText="1"/>
    </xf>
    <xf numFmtId="0" fontId="19" fillId="39" borderId="79" xfId="44" applyFont="1" applyFill="1" applyBorder="1" applyAlignment="1">
      <alignment horizontal="center" vertical="center"/>
    </xf>
    <xf numFmtId="0" fontId="19" fillId="39" borderId="81" xfId="44" applyFont="1" applyFill="1" applyBorder="1" applyAlignment="1">
      <alignment horizontal="center" vertical="center" wrapText="1"/>
    </xf>
    <xf numFmtId="0" fontId="19" fillId="39" borderId="82" xfId="44" applyFont="1" applyFill="1" applyBorder="1" applyAlignment="1">
      <alignment horizontal="center" vertical="center" wrapText="1"/>
    </xf>
    <xf numFmtId="0" fontId="19" fillId="39" borderId="82" xfId="44" applyFont="1" applyFill="1" applyBorder="1" applyAlignment="1">
      <alignment horizontal="center" vertical="center"/>
    </xf>
    <xf numFmtId="0" fontId="19" fillId="39" borderId="83" xfId="44" applyFont="1" applyFill="1" applyBorder="1" applyAlignment="1">
      <alignment horizontal="center" vertical="center"/>
    </xf>
    <xf numFmtId="0" fontId="19" fillId="39" borderId="99" xfId="44" applyFont="1" applyFill="1" applyBorder="1" applyAlignment="1">
      <alignment horizontal="center" vertical="center"/>
    </xf>
    <xf numFmtId="0" fontId="46" fillId="40" borderId="36" xfId="44" applyFont="1" applyFill="1" applyBorder="1" applyAlignment="1">
      <alignment horizontal="center" vertical="center"/>
    </xf>
    <xf numFmtId="0" fontId="64" fillId="33" borderId="61" xfId="44" applyFont="1" applyFill="1" applyBorder="1" applyAlignment="1">
      <alignment horizontal="center" vertical="center" wrapText="1"/>
    </xf>
    <xf numFmtId="0" fontId="45" fillId="33" borderId="27" xfId="44" applyFont="1" applyFill="1" applyBorder="1"/>
    <xf numFmtId="0" fontId="65" fillId="0" borderId="27" xfId="44" applyFont="1" applyBorder="1"/>
    <xf numFmtId="0" fontId="58" fillId="0" borderId="27" xfId="44" applyFont="1" applyBorder="1" applyAlignment="1">
      <alignment horizontal="justify" vertical="center" wrapText="1"/>
    </xf>
    <xf numFmtId="0" fontId="45" fillId="0" borderId="27" xfId="44" applyFont="1" applyBorder="1"/>
    <xf numFmtId="0" fontId="58" fillId="0" borderId="27" xfId="44" applyFont="1" applyBorder="1"/>
    <xf numFmtId="0" fontId="58" fillId="0" borderId="101" xfId="44" applyFont="1" applyBorder="1"/>
    <xf numFmtId="0" fontId="64" fillId="33" borderId="54" xfId="44" applyFont="1" applyFill="1" applyBorder="1" applyAlignment="1">
      <alignment horizontal="center" vertical="center" wrapText="1"/>
    </xf>
    <xf numFmtId="0" fontId="45" fillId="33" borderId="19" xfId="44" applyFont="1" applyFill="1" applyBorder="1"/>
    <xf numFmtId="0" fontId="65" fillId="0" borderId="19" xfId="44" applyFont="1" applyBorder="1"/>
    <xf numFmtId="0" fontId="58" fillId="0" borderId="19" xfId="44" applyFont="1" applyBorder="1" applyAlignment="1">
      <alignment horizontal="justify" vertical="center" wrapText="1"/>
    </xf>
    <xf numFmtId="0" fontId="45" fillId="0" borderId="19" xfId="44" applyFont="1" applyBorder="1"/>
    <xf numFmtId="0" fontId="58" fillId="0" borderId="19" xfId="44" applyFont="1" applyBorder="1"/>
    <xf numFmtId="0" fontId="58" fillId="0" borderId="103" xfId="44" applyFont="1" applyBorder="1"/>
    <xf numFmtId="0" fontId="64" fillId="33" borderId="57" xfId="44" applyFont="1" applyFill="1" applyBorder="1" applyAlignment="1">
      <alignment horizontal="center" vertical="center" wrapText="1"/>
    </xf>
    <xf numFmtId="0" fontId="45" fillId="33" borderId="32" xfId="44" applyFont="1" applyFill="1" applyBorder="1"/>
    <xf numFmtId="0" fontId="65" fillId="0" borderId="32" xfId="44" applyFont="1" applyBorder="1"/>
    <xf numFmtId="0" fontId="58" fillId="0" borderId="32" xfId="44" applyFont="1" applyBorder="1" applyAlignment="1">
      <alignment horizontal="justify" vertical="center" wrapText="1"/>
    </xf>
    <xf numFmtId="0" fontId="45" fillId="0" borderId="32" xfId="44" applyFont="1" applyBorder="1"/>
    <xf numFmtId="0" fontId="58" fillId="0" borderId="32" xfId="44" applyFont="1" applyBorder="1"/>
    <xf numFmtId="0" fontId="58" fillId="0" borderId="104" xfId="44" applyFont="1" applyBorder="1"/>
    <xf numFmtId="0" fontId="65" fillId="33" borderId="31" xfId="44" applyFont="1" applyFill="1" applyBorder="1" applyAlignment="1">
      <alignment horizontal="justify" vertical="center" wrapText="1"/>
    </xf>
    <xf numFmtId="0" fontId="67" fillId="0" borderId="66" xfId="0" applyFont="1" applyBorder="1"/>
    <xf numFmtId="0" fontId="45" fillId="33" borderId="66" xfId="44" applyFont="1" applyFill="1" applyBorder="1"/>
    <xf numFmtId="0" fontId="58" fillId="0" borderId="66" xfId="44" applyFont="1" applyBorder="1"/>
    <xf numFmtId="0" fontId="58" fillId="0" borderId="66" xfId="44" applyFont="1" applyBorder="1" applyAlignment="1">
      <alignment horizontal="justify" vertical="center" wrapText="1"/>
    </xf>
    <xf numFmtId="0" fontId="58" fillId="0" borderId="105" xfId="44" applyFont="1" applyBorder="1"/>
    <xf numFmtId="0" fontId="58" fillId="0" borderId="106" xfId="44" applyFont="1" applyBorder="1"/>
    <xf numFmtId="0" fontId="40" fillId="41" borderId="87" xfId="44" applyFont="1" applyFill="1" applyBorder="1" applyAlignment="1">
      <alignment horizontal="left" vertical="center"/>
    </xf>
    <xf numFmtId="0" fontId="40" fillId="41" borderId="88" xfId="44" applyFont="1" applyFill="1" applyBorder="1" applyAlignment="1">
      <alignment horizontal="left" vertical="center"/>
    </xf>
    <xf numFmtId="0" fontId="40" fillId="41" borderId="88" xfId="44" applyFont="1" applyFill="1" applyBorder="1" applyAlignment="1">
      <alignment horizontal="center" vertical="center"/>
    </xf>
    <xf numFmtId="0" fontId="40" fillId="41" borderId="89" xfId="44" applyFont="1" applyFill="1" applyBorder="1" applyAlignment="1">
      <alignment horizontal="left" vertical="center"/>
    </xf>
    <xf numFmtId="0" fontId="68" fillId="33" borderId="107" xfId="44" applyFont="1" applyFill="1" applyBorder="1"/>
    <xf numFmtId="0" fontId="58" fillId="33" borderId="108" xfId="44" applyFont="1" applyFill="1" applyBorder="1"/>
    <xf numFmtId="0" fontId="58" fillId="0" borderId="0" xfId="44" applyFont="1"/>
    <xf numFmtId="0" fontId="58" fillId="33" borderId="0" xfId="44" applyFont="1" applyFill="1" applyBorder="1"/>
    <xf numFmtId="0" fontId="69" fillId="0" borderId="0" xfId="0" applyFont="1" applyBorder="1"/>
    <xf numFmtId="0" fontId="45" fillId="33" borderId="0" xfId="44" applyFont="1" applyFill="1" applyBorder="1"/>
    <xf numFmtId="0" fontId="70" fillId="0" borderId="0" xfId="0" applyFont="1" applyBorder="1"/>
    <xf numFmtId="0" fontId="0" fillId="0" borderId="0" xfId="0" applyBorder="1"/>
    <xf numFmtId="0" fontId="72" fillId="39" borderId="79" xfId="44" applyFont="1" applyFill="1" applyBorder="1" applyAlignment="1">
      <alignment horizontal="center" vertical="center" wrapText="1"/>
    </xf>
    <xf numFmtId="0" fontId="72" fillId="39" borderId="79" xfId="44" applyFont="1" applyFill="1" applyBorder="1" applyAlignment="1">
      <alignment horizontal="center" vertical="center"/>
    </xf>
    <xf numFmtId="3" fontId="51" fillId="40" borderId="109" xfId="46" applyNumberFormat="1" applyFont="1" applyFill="1" applyBorder="1"/>
    <xf numFmtId="0" fontId="52" fillId="35" borderId="110" xfId="44" applyFont="1" applyFill="1" applyBorder="1" applyAlignment="1">
      <alignment horizontal="justify" vertical="center" wrapText="1"/>
    </xf>
    <xf numFmtId="3" fontId="54" fillId="0" borderId="0" xfId="0" applyNumberFormat="1" applyFont="1" applyBorder="1" applyAlignment="1">
      <alignment vertical="center"/>
    </xf>
    <xf numFmtId="0" fontId="56" fillId="0" borderId="111" xfId="44" applyFont="1" applyBorder="1"/>
    <xf numFmtId="0" fontId="71" fillId="0" borderId="22" xfId="0" applyFont="1" applyBorder="1" applyAlignment="1">
      <alignment horizontal="center" vertical="center"/>
    </xf>
    <xf numFmtId="0" fontId="56" fillId="0" borderId="102" xfId="44" applyFont="1" applyBorder="1"/>
    <xf numFmtId="0" fontId="48" fillId="35" borderId="112" xfId="44" applyFont="1" applyFill="1" applyBorder="1" applyAlignment="1">
      <alignment horizontal="justify" vertical="center" wrapText="1"/>
    </xf>
    <xf numFmtId="0" fontId="48" fillId="35" borderId="113" xfId="44" applyFont="1" applyFill="1" applyBorder="1" applyAlignment="1">
      <alignment horizontal="justify" vertical="center" wrapText="1"/>
    </xf>
    <xf numFmtId="0" fontId="56" fillId="0" borderId="114" xfId="44" applyFont="1" applyBorder="1"/>
    <xf numFmtId="0" fontId="74" fillId="35" borderId="0" xfId="44" applyFont="1" applyFill="1"/>
    <xf numFmtId="0" fontId="75" fillId="35" borderId="0" xfId="44" applyFont="1" applyFill="1"/>
    <xf numFmtId="0" fontId="75" fillId="33" borderId="0" xfId="44" applyFont="1" applyFill="1"/>
    <xf numFmtId="0" fontId="76" fillId="35" borderId="34" xfId="0" applyFont="1" applyFill="1" applyBorder="1"/>
    <xf numFmtId="0" fontId="16" fillId="35" borderId="35" xfId="0" applyFont="1" applyFill="1" applyBorder="1"/>
    <xf numFmtId="0" fontId="16" fillId="35" borderId="36" xfId="0" applyFont="1" applyFill="1" applyBorder="1"/>
    <xf numFmtId="0" fontId="53" fillId="35" borderId="17" xfId="0" applyFont="1" applyFill="1" applyBorder="1" applyAlignment="1">
      <alignment horizontal="left" vertical="center" wrapText="1"/>
    </xf>
    <xf numFmtId="0" fontId="45" fillId="35" borderId="115" xfId="0" applyFont="1" applyFill="1" applyBorder="1" applyAlignment="1">
      <alignment horizontal="center" vertical="center"/>
    </xf>
    <xf numFmtId="0" fontId="53" fillId="33" borderId="17" xfId="0" applyFont="1" applyFill="1" applyBorder="1" applyAlignment="1">
      <alignment horizontal="left" vertical="center" wrapText="1"/>
    </xf>
    <xf numFmtId="0" fontId="53" fillId="35" borderId="17" xfId="0" applyFont="1" applyFill="1" applyBorder="1" applyAlignment="1">
      <alignment horizontal="center" vertical="center" wrapText="1"/>
    </xf>
    <xf numFmtId="49" fontId="41" fillId="0" borderId="54" xfId="0" applyNumberFormat="1" applyFont="1" applyFill="1" applyBorder="1" applyAlignment="1">
      <alignment horizontal="center" vertical="center"/>
    </xf>
    <xf numFmtId="0" fontId="45" fillId="33" borderId="17" xfId="0" applyFont="1" applyFill="1" applyBorder="1" applyAlignment="1">
      <alignment horizontal="center" vertical="center" wrapText="1"/>
    </xf>
    <xf numFmtId="0" fontId="45" fillId="33" borderId="115" xfId="0" applyFont="1" applyFill="1" applyBorder="1" applyAlignment="1">
      <alignment horizontal="center" vertical="center"/>
    </xf>
    <xf numFmtId="0" fontId="53" fillId="33" borderId="0" xfId="0" applyFont="1" applyFill="1" applyBorder="1" applyAlignment="1">
      <alignment horizontal="left" vertical="center" wrapText="1"/>
    </xf>
    <xf numFmtId="0" fontId="45" fillId="33" borderId="0" xfId="0" applyFont="1" applyFill="1" applyBorder="1" applyAlignment="1">
      <alignment horizontal="center" vertical="center" wrapText="1"/>
    </xf>
    <xf numFmtId="9" fontId="30" fillId="34" borderId="117" xfId="0" applyNumberFormat="1" applyFont="1" applyFill="1" applyBorder="1" applyAlignment="1">
      <alignment horizontal="center" vertical="center"/>
    </xf>
    <xf numFmtId="9" fontId="30" fillId="34" borderId="118" xfId="0" applyNumberFormat="1" applyFont="1" applyFill="1" applyBorder="1" applyAlignment="1">
      <alignment horizontal="center" vertical="center"/>
    </xf>
    <xf numFmtId="9" fontId="30" fillId="34" borderId="119" xfId="45" applyNumberFormat="1" applyFont="1" applyFill="1" applyBorder="1" applyAlignment="1">
      <alignment horizontal="center" vertical="center"/>
    </xf>
    <xf numFmtId="0" fontId="35" fillId="33" borderId="120" xfId="0" applyFont="1" applyFill="1" applyBorder="1" applyAlignment="1">
      <alignment horizontal="center" vertical="center" wrapText="1"/>
    </xf>
    <xf numFmtId="0" fontId="35" fillId="33" borderId="21" xfId="0" applyFont="1" applyFill="1" applyBorder="1" applyAlignment="1">
      <alignment horizontal="center" vertical="center" wrapText="1"/>
    </xf>
    <xf numFmtId="0" fontId="30" fillId="37" borderId="55" xfId="0" applyFont="1" applyFill="1" applyBorder="1" applyAlignment="1">
      <alignment horizontal="left" vertical="center" wrapText="1"/>
    </xf>
    <xf numFmtId="0" fontId="30" fillId="37" borderId="59" xfId="0" applyFont="1" applyFill="1" applyBorder="1" applyAlignment="1">
      <alignment horizontal="left" vertical="center" wrapText="1"/>
    </xf>
    <xf numFmtId="9" fontId="30" fillId="37" borderId="42" xfId="0" applyNumberFormat="1" applyFont="1" applyFill="1" applyBorder="1" applyAlignment="1">
      <alignment horizontal="center" vertical="center"/>
    </xf>
    <xf numFmtId="9" fontId="30" fillId="37" borderId="121" xfId="0" applyNumberFormat="1" applyFont="1" applyFill="1" applyBorder="1" applyAlignment="1">
      <alignment horizontal="center" vertical="center"/>
    </xf>
    <xf numFmtId="9" fontId="30" fillId="37" borderId="43" xfId="0" applyNumberFormat="1" applyFont="1" applyFill="1" applyBorder="1" applyAlignment="1">
      <alignment horizontal="center" vertical="center"/>
    </xf>
    <xf numFmtId="0" fontId="70" fillId="0" borderId="61" xfId="0" applyFont="1" applyBorder="1" applyAlignment="1">
      <alignment vertical="center"/>
    </xf>
    <xf numFmtId="0" fontId="70" fillId="0" borderId="54" xfId="0" applyFont="1" applyBorder="1" applyAlignment="1">
      <alignment vertical="center"/>
    </xf>
    <xf numFmtId="0" fontId="42" fillId="0" borderId="0" xfId="0" applyFont="1"/>
    <xf numFmtId="166" fontId="30" fillId="33" borderId="15" xfId="0" applyNumberFormat="1" applyFont="1" applyFill="1" applyBorder="1" applyAlignment="1">
      <alignment horizontal="center" vertical="center" wrapText="1"/>
    </xf>
    <xf numFmtId="0" fontId="28" fillId="33" borderId="37" xfId="0" applyFont="1" applyFill="1" applyBorder="1" applyAlignment="1">
      <alignment horizontal="left" vertical="center" wrapText="1" indent="1"/>
    </xf>
    <xf numFmtId="3" fontId="30" fillId="33" borderId="14" xfId="0" applyNumberFormat="1" applyFont="1" applyFill="1" applyBorder="1" applyAlignment="1">
      <alignment horizontal="center" vertical="center"/>
    </xf>
    <xf numFmtId="3" fontId="30" fillId="33" borderId="38" xfId="0" applyNumberFormat="1" applyFont="1" applyFill="1" applyBorder="1" applyAlignment="1">
      <alignment horizontal="center" vertical="center"/>
    </xf>
    <xf numFmtId="3" fontId="37" fillId="33" borderId="14" xfId="0" applyNumberFormat="1" applyFont="1" applyFill="1" applyBorder="1" applyAlignment="1">
      <alignment horizontal="center" vertical="center"/>
    </xf>
    <xf numFmtId="3" fontId="37" fillId="33" borderId="38" xfId="0" applyNumberFormat="1" applyFont="1" applyFill="1" applyBorder="1" applyAlignment="1">
      <alignment horizontal="center" vertical="center"/>
    </xf>
    <xf numFmtId="0" fontId="36" fillId="33" borderId="63" xfId="0" applyFont="1" applyFill="1" applyBorder="1" applyAlignment="1">
      <alignment horizontal="left" vertical="center" wrapText="1" indent="1"/>
    </xf>
    <xf numFmtId="3" fontId="26" fillId="33" borderId="64" xfId="0" applyNumberFormat="1" applyFont="1" applyFill="1" applyBorder="1" applyAlignment="1">
      <alignment horizontal="center" vertical="center"/>
    </xf>
    <xf numFmtId="3" fontId="35" fillId="33" borderId="65" xfId="0" applyNumberFormat="1" applyFont="1" applyFill="1" applyBorder="1" applyAlignment="1">
      <alignment horizontal="center" vertical="center"/>
    </xf>
    <xf numFmtId="3" fontId="26" fillId="36" borderId="12" xfId="0" applyNumberFormat="1" applyFont="1" applyFill="1" applyBorder="1" applyAlignment="1">
      <alignment horizontal="center" vertical="center"/>
    </xf>
    <xf numFmtId="0" fontId="30" fillId="34" borderId="18" xfId="0" applyFont="1" applyFill="1" applyBorder="1" applyAlignment="1">
      <alignment vertical="center"/>
    </xf>
    <xf numFmtId="0" fontId="35" fillId="34" borderId="15" xfId="0" applyFont="1" applyFill="1" applyBorder="1" applyAlignment="1">
      <alignment vertical="center" wrapText="1"/>
    </xf>
    <xf numFmtId="0" fontId="30" fillId="34" borderId="13" xfId="0" applyFont="1" applyFill="1" applyBorder="1" applyAlignment="1">
      <alignment vertical="center"/>
    </xf>
    <xf numFmtId="0" fontId="30" fillId="34" borderId="38" xfId="0" applyFont="1" applyFill="1" applyBorder="1" applyAlignment="1">
      <alignment vertical="center"/>
    </xf>
    <xf numFmtId="0" fontId="36" fillId="36" borderId="48" xfId="0" applyFont="1" applyFill="1" applyBorder="1" applyAlignment="1">
      <alignment horizontal="left" vertical="center" wrapText="1" indent="1"/>
    </xf>
    <xf numFmtId="3" fontId="26" fillId="36" borderId="35" xfId="0" applyNumberFormat="1" applyFont="1" applyFill="1" applyBorder="1" applyAlignment="1">
      <alignment horizontal="center" vertical="center"/>
    </xf>
    <xf numFmtId="3" fontId="26" fillId="36" borderId="49" xfId="0" applyNumberFormat="1" applyFont="1" applyFill="1" applyBorder="1" applyAlignment="1">
      <alignment horizontal="center" vertical="center"/>
    </xf>
    <xf numFmtId="0" fontId="36" fillId="36" borderId="44" xfId="0" applyFont="1" applyFill="1" applyBorder="1" applyAlignment="1">
      <alignment horizontal="left" vertical="center" wrapText="1" indent="1"/>
    </xf>
    <xf numFmtId="3" fontId="24" fillId="36" borderId="122" xfId="0" applyNumberFormat="1" applyFont="1" applyFill="1" applyBorder="1" applyAlignment="1">
      <alignment horizontal="center" vertical="center"/>
    </xf>
    <xf numFmtId="3" fontId="37" fillId="0" borderId="16" xfId="0" applyNumberFormat="1" applyFont="1" applyBorder="1" applyAlignment="1">
      <alignment horizontal="center" vertical="center"/>
    </xf>
    <xf numFmtId="3" fontId="37" fillId="0" borderId="23" xfId="0" applyNumberFormat="1" applyFont="1" applyBorder="1" applyAlignment="1">
      <alignment horizontal="center" vertical="center"/>
    </xf>
    <xf numFmtId="3" fontId="35" fillId="0" borderId="16" xfId="0" applyNumberFormat="1" applyFont="1" applyBorder="1" applyAlignment="1">
      <alignment horizontal="center" vertical="center"/>
    </xf>
    <xf numFmtId="3" fontId="37" fillId="36" borderId="35" xfId="0" applyNumberFormat="1" applyFont="1" applyFill="1" applyBorder="1" applyAlignment="1">
      <alignment horizontal="center" vertical="center"/>
    </xf>
    <xf numFmtId="3" fontId="35" fillId="36" borderId="35" xfId="0" applyNumberFormat="1" applyFont="1" applyFill="1" applyBorder="1" applyAlignment="1">
      <alignment horizontal="center" vertical="center"/>
    </xf>
    <xf numFmtId="3" fontId="37" fillId="36" borderId="36" xfId="0" applyNumberFormat="1" applyFont="1" applyFill="1" applyBorder="1" applyAlignment="1">
      <alignment horizontal="center" vertical="center"/>
    </xf>
    <xf numFmtId="3" fontId="27" fillId="0" borderId="16" xfId="0" applyNumberFormat="1" applyFont="1" applyBorder="1" applyAlignment="1">
      <alignment horizontal="center" vertical="center"/>
    </xf>
    <xf numFmtId="167" fontId="27" fillId="0" borderId="16" xfId="45" applyNumberFormat="1" applyFont="1" applyBorder="1" applyAlignment="1">
      <alignment horizontal="center" vertical="center"/>
    </xf>
    <xf numFmtId="3" fontId="27" fillId="0" borderId="23" xfId="0" applyNumberFormat="1" applyFont="1" applyBorder="1" applyAlignment="1">
      <alignment horizontal="center" vertical="center"/>
    </xf>
    <xf numFmtId="3" fontId="27" fillId="36" borderId="35" xfId="0" applyNumberFormat="1" applyFont="1" applyFill="1" applyBorder="1" applyAlignment="1">
      <alignment horizontal="center" vertical="center"/>
    </xf>
    <xf numFmtId="167" fontId="27" fillId="36" borderId="35" xfId="45" applyNumberFormat="1" applyFont="1" applyFill="1" applyBorder="1" applyAlignment="1">
      <alignment horizontal="center" vertical="center"/>
    </xf>
    <xf numFmtId="3" fontId="27" fillId="36" borderId="36" xfId="0" applyNumberFormat="1" applyFont="1" applyFill="1" applyBorder="1" applyAlignment="1">
      <alignment horizontal="center" vertical="center"/>
    </xf>
    <xf numFmtId="0" fontId="55" fillId="0" borderId="85" xfId="44" applyFont="1" applyBorder="1" applyAlignment="1">
      <alignment horizontal="justify" vertical="center" wrapText="1"/>
    </xf>
    <xf numFmtId="0" fontId="55" fillId="0" borderId="85" xfId="44" applyFont="1" applyBorder="1"/>
    <xf numFmtId="0" fontId="55" fillId="0" borderId="86" xfId="44" applyFont="1" applyBorder="1" applyAlignment="1">
      <alignment horizontal="justify" vertical="center" wrapText="1"/>
    </xf>
    <xf numFmtId="0" fontId="55" fillId="0" borderId="86" xfId="44" applyFont="1" applyBorder="1"/>
    <xf numFmtId="0" fontId="53" fillId="40" borderId="88" xfId="44" applyFont="1" applyFill="1" applyBorder="1" applyAlignment="1">
      <alignment horizontal="justify" vertical="center" wrapText="1"/>
    </xf>
    <xf numFmtId="0" fontId="55" fillId="40" borderId="88" xfId="44" applyFont="1" applyFill="1" applyBorder="1"/>
    <xf numFmtId="3" fontId="53" fillId="40" borderId="88" xfId="44" applyNumberFormat="1" applyFont="1" applyFill="1" applyBorder="1" applyAlignment="1">
      <alignment horizontal="right" vertical="center" wrapText="1"/>
    </xf>
    <xf numFmtId="0" fontId="53" fillId="40" borderId="88" xfId="44" applyFont="1" applyFill="1" applyBorder="1" applyAlignment="1">
      <alignment horizontal="right"/>
    </xf>
    <xf numFmtId="0" fontId="53" fillId="40" borderId="88" xfId="44" applyFont="1" applyFill="1" applyBorder="1"/>
    <xf numFmtId="3" fontId="0" fillId="0" borderId="0" xfId="0" applyNumberFormat="1"/>
    <xf numFmtId="3" fontId="35" fillId="33" borderId="14" xfId="0" applyNumberFormat="1" applyFont="1" applyFill="1" applyBorder="1" applyAlignment="1">
      <alignment horizontal="center" vertical="center"/>
    </xf>
    <xf numFmtId="3" fontId="27" fillId="33" borderId="14" xfId="0" applyNumberFormat="1" applyFont="1" applyFill="1" applyBorder="1" applyAlignment="1">
      <alignment horizontal="center" vertical="center"/>
    </xf>
    <xf numFmtId="3" fontId="27" fillId="33" borderId="38" xfId="0" applyNumberFormat="1" applyFont="1" applyFill="1" applyBorder="1" applyAlignment="1">
      <alignment horizontal="center" vertical="center"/>
    </xf>
    <xf numFmtId="3" fontId="29" fillId="33" borderId="14" xfId="0" applyNumberFormat="1" applyFont="1" applyFill="1" applyBorder="1" applyAlignment="1">
      <alignment horizontal="center" vertical="center"/>
    </xf>
    <xf numFmtId="3" fontId="29" fillId="33" borderId="38" xfId="0" applyNumberFormat="1" applyFont="1" applyFill="1" applyBorder="1" applyAlignment="1">
      <alignment horizontal="center" vertical="center"/>
    </xf>
    <xf numFmtId="165" fontId="37" fillId="33" borderId="14" xfId="0" applyNumberFormat="1" applyFont="1" applyFill="1" applyBorder="1" applyAlignment="1">
      <alignment horizontal="center" vertical="center"/>
    </xf>
    <xf numFmtId="165" fontId="37" fillId="33" borderId="38" xfId="0" applyNumberFormat="1" applyFont="1" applyFill="1" applyBorder="1" applyAlignment="1">
      <alignment horizontal="center" vertical="center"/>
    </xf>
    <xf numFmtId="165" fontId="30" fillId="33" borderId="14" xfId="43" applyNumberFormat="1" applyFont="1" applyFill="1" applyBorder="1" applyAlignment="1">
      <alignment horizontal="center" vertical="center"/>
    </xf>
    <xf numFmtId="9" fontId="30" fillId="33" borderId="14" xfId="43" applyFont="1" applyFill="1" applyBorder="1" applyAlignment="1">
      <alignment horizontal="center" vertical="center"/>
    </xf>
    <xf numFmtId="9" fontId="30" fillId="33" borderId="38" xfId="43" applyFont="1" applyFill="1" applyBorder="1" applyAlignment="1">
      <alignment horizontal="center" vertical="center"/>
    </xf>
    <xf numFmtId="3" fontId="27" fillId="33" borderId="16" xfId="0" applyNumberFormat="1" applyFont="1" applyFill="1" applyBorder="1" applyAlignment="1">
      <alignment horizontal="center" vertical="center"/>
    </xf>
    <xf numFmtId="3" fontId="27" fillId="33" borderId="23" xfId="0" applyNumberFormat="1" applyFont="1" applyFill="1" applyBorder="1" applyAlignment="1">
      <alignment horizontal="center" vertical="center"/>
    </xf>
    <xf numFmtId="0" fontId="78" fillId="0" borderId="0" xfId="0" applyFont="1" applyAlignment="1">
      <alignment horizontal="justify" vertical="center"/>
    </xf>
    <xf numFmtId="0" fontId="80" fillId="0" borderId="0" xfId="0" applyFont="1" applyAlignment="1">
      <alignment vertical="center"/>
    </xf>
    <xf numFmtId="0" fontId="79" fillId="0" borderId="0" xfId="0" applyFont="1" applyAlignment="1">
      <alignment horizontal="left" vertical="center" indent="5"/>
    </xf>
    <xf numFmtId="0" fontId="0" fillId="0" borderId="0" xfId="0" applyAlignment="1">
      <alignment vertical="center"/>
    </xf>
    <xf numFmtId="4" fontId="0" fillId="0" borderId="0" xfId="0" applyNumberFormat="1"/>
    <xf numFmtId="49" fontId="24" fillId="35" borderId="70" xfId="0" applyNumberFormat="1" applyFont="1" applyFill="1" applyBorder="1" applyAlignment="1">
      <alignment horizontal="center"/>
    </xf>
    <xf numFmtId="0" fontId="24" fillId="33" borderId="0" xfId="0" applyFont="1" applyFill="1"/>
    <xf numFmtId="0" fontId="24" fillId="35" borderId="70" xfId="0" applyFont="1" applyFill="1" applyBorder="1" applyAlignment="1">
      <alignment horizontal="center"/>
    </xf>
    <xf numFmtId="0" fontId="34" fillId="33" borderId="0" xfId="0" applyFont="1" applyFill="1" applyBorder="1"/>
    <xf numFmtId="0" fontId="24" fillId="33" borderId="0" xfId="0" applyFont="1" applyFill="1" applyBorder="1"/>
    <xf numFmtId="0" fontId="42" fillId="33" borderId="0" xfId="0" applyFont="1" applyFill="1"/>
    <xf numFmtId="0" fontId="24" fillId="33" borderId="27" xfId="0" applyFont="1" applyFill="1" applyBorder="1"/>
    <xf numFmtId="0" fontId="24" fillId="33" borderId="28" xfId="0" applyFont="1" applyFill="1" applyBorder="1"/>
    <xf numFmtId="0" fontId="24" fillId="33" borderId="19" xfId="0" applyFont="1" applyFill="1" applyBorder="1"/>
    <xf numFmtId="0" fontId="24" fillId="33" borderId="30" xfId="0" applyFont="1" applyFill="1" applyBorder="1"/>
    <xf numFmtId="0" fontId="24" fillId="33" borderId="32" xfId="0" applyFont="1" applyFill="1" applyBorder="1"/>
    <xf numFmtId="0" fontId="82" fillId="33" borderId="17" xfId="0" applyFont="1" applyFill="1" applyBorder="1" applyAlignment="1">
      <alignment horizontal="left" vertical="center" wrapText="1"/>
    </xf>
    <xf numFmtId="0" fontId="82" fillId="0" borderId="0" xfId="0" applyFont="1" applyAlignment="1"/>
    <xf numFmtId="0" fontId="82" fillId="34" borderId="15" xfId="0" applyFont="1" applyFill="1" applyBorder="1" applyAlignment="1">
      <alignment vertical="center" wrapText="1"/>
    </xf>
    <xf numFmtId="0" fontId="42" fillId="33" borderId="15"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83" fillId="34" borderId="15" xfId="0" applyFont="1" applyFill="1" applyBorder="1" applyAlignment="1">
      <alignment horizontal="left" vertical="center" wrapText="1"/>
    </xf>
    <xf numFmtId="0" fontId="42" fillId="33" borderId="123" xfId="0" applyFont="1" applyFill="1" applyBorder="1" applyAlignment="1">
      <alignment horizontal="center" vertical="center" wrapText="1"/>
    </xf>
    <xf numFmtId="0" fontId="42" fillId="33" borderId="15" xfId="0" applyFont="1" applyFill="1" applyBorder="1" applyAlignment="1">
      <alignment horizontal="center" vertical="center" wrapText="1"/>
    </xf>
    <xf numFmtId="3" fontId="42" fillId="33" borderId="15" xfId="0" applyNumberFormat="1" applyFont="1" applyFill="1" applyBorder="1" applyAlignment="1">
      <alignment horizontal="center" vertical="center" wrapText="1"/>
    </xf>
    <xf numFmtId="3" fontId="42" fillId="33" borderId="14" xfId="0" applyNumberFormat="1" applyFont="1" applyFill="1" applyBorder="1" applyAlignment="1">
      <alignment horizontal="center" vertical="center"/>
    </xf>
    <xf numFmtId="165" fontId="42" fillId="33" borderId="14" xfId="0" applyNumberFormat="1" applyFont="1" applyFill="1" applyBorder="1" applyAlignment="1">
      <alignment horizontal="center" vertical="center"/>
    </xf>
    <xf numFmtId="0" fontId="42" fillId="0" borderId="15" xfId="0" applyFont="1" applyBorder="1" applyAlignment="1">
      <alignment horizontal="left" vertical="center" wrapText="1" indent="1"/>
    </xf>
    <xf numFmtId="3" fontId="42" fillId="0" borderId="14" xfId="0" applyNumberFormat="1" applyFont="1" applyBorder="1" applyAlignment="1">
      <alignment horizontal="center" vertical="center"/>
    </xf>
    <xf numFmtId="0" fontId="84" fillId="0" borderId="15" xfId="0" applyFont="1" applyBorder="1" applyAlignment="1">
      <alignment horizontal="left" vertical="center" wrapText="1" indent="1"/>
    </xf>
    <xf numFmtId="3" fontId="84" fillId="33" borderId="14" xfId="0" applyNumberFormat="1" applyFont="1" applyFill="1" applyBorder="1" applyAlignment="1">
      <alignment horizontal="center" vertical="center"/>
    </xf>
    <xf numFmtId="3" fontId="84" fillId="0" borderId="14" xfId="0" applyNumberFormat="1" applyFont="1" applyBorder="1" applyAlignment="1">
      <alignment horizontal="center" vertical="center"/>
    </xf>
    <xf numFmtId="0" fontId="82" fillId="0" borderId="15" xfId="0" applyFont="1" applyBorder="1" applyAlignment="1">
      <alignment horizontal="left" vertical="center" wrapText="1" indent="1"/>
    </xf>
    <xf numFmtId="3" fontId="82" fillId="0" borderId="14" xfId="0" applyNumberFormat="1" applyFont="1" applyBorder="1" applyAlignment="1">
      <alignment horizontal="center" vertical="center"/>
    </xf>
    <xf numFmtId="0" fontId="42" fillId="35" borderId="15" xfId="0" applyFont="1" applyFill="1" applyBorder="1" applyAlignment="1">
      <alignment horizontal="left" vertical="center" wrapText="1" indent="1"/>
    </xf>
    <xf numFmtId="3" fontId="42" fillId="35" borderId="13" xfId="0" applyNumberFormat="1" applyFont="1" applyFill="1" applyBorder="1" applyAlignment="1">
      <alignment horizontal="center" vertical="center"/>
    </xf>
    <xf numFmtId="3" fontId="42" fillId="35" borderId="14" xfId="0" applyNumberFormat="1" applyFont="1" applyFill="1" applyBorder="1" applyAlignment="1">
      <alignment horizontal="center" vertical="center"/>
    </xf>
    <xf numFmtId="0" fontId="82" fillId="35" borderId="15" xfId="0" applyFont="1" applyFill="1" applyBorder="1" applyAlignment="1">
      <alignment horizontal="left" vertical="center" wrapText="1" indent="1"/>
    </xf>
    <xf numFmtId="3" fontId="82" fillId="35" borderId="14" xfId="0" applyNumberFormat="1" applyFont="1" applyFill="1" applyBorder="1" applyAlignment="1">
      <alignment horizontal="center" vertical="center"/>
    </xf>
    <xf numFmtId="0" fontId="24" fillId="0" borderId="27" xfId="0" applyFont="1" applyBorder="1"/>
    <xf numFmtId="0" fontId="24" fillId="0" borderId="28" xfId="0" applyFont="1" applyBorder="1"/>
    <xf numFmtId="0" fontId="24" fillId="0" borderId="19" xfId="0" applyFont="1" applyBorder="1"/>
    <xf numFmtId="0" fontId="24" fillId="0" borderId="30" xfId="0" applyFont="1" applyBorder="1"/>
    <xf numFmtId="0" fontId="24" fillId="0" borderId="32" xfId="0" applyFont="1" applyBorder="1"/>
    <xf numFmtId="0" fontId="24" fillId="0" borderId="33" xfId="0" applyFont="1" applyBorder="1"/>
    <xf numFmtId="0" fontId="24" fillId="0" borderId="0" xfId="0" applyFont="1" applyBorder="1"/>
    <xf numFmtId="0" fontId="24" fillId="0" borderId="0" xfId="0" applyFont="1" applyBorder="1" applyAlignment="1">
      <alignment horizontal="center" vertical="center" wrapText="1"/>
    </xf>
    <xf numFmtId="0" fontId="83" fillId="35" borderId="50" xfId="0" applyFont="1" applyFill="1" applyBorder="1"/>
    <xf numFmtId="0" fontId="85" fillId="0" borderId="0" xfId="0" applyFont="1" applyAlignment="1">
      <alignment horizontal="center" vertical="center"/>
    </xf>
    <xf numFmtId="3" fontId="24" fillId="36" borderId="36" xfId="0" applyNumberFormat="1" applyFont="1" applyFill="1" applyBorder="1" applyAlignment="1">
      <alignment horizontal="center" vertical="center"/>
    </xf>
    <xf numFmtId="3" fontId="44" fillId="0" borderId="0" xfId="0" applyNumberFormat="1" applyFont="1"/>
    <xf numFmtId="3" fontId="81" fillId="0" borderId="0" xfId="0" applyNumberFormat="1" applyFont="1" applyFill="1" applyBorder="1"/>
    <xf numFmtId="0" fontId="46" fillId="40" borderId="124" xfId="44" applyFont="1" applyFill="1" applyBorder="1" applyAlignment="1">
      <alignment horizontal="center" vertical="center"/>
    </xf>
    <xf numFmtId="3" fontId="51" fillId="40" borderId="20" xfId="46" applyNumberFormat="1" applyFont="1" applyFill="1" applyBorder="1"/>
    <xf numFmtId="0" fontId="46" fillId="40" borderId="20" xfId="44" applyFont="1" applyFill="1" applyBorder="1" applyAlignment="1">
      <alignment horizontal="center" vertical="center"/>
    </xf>
    <xf numFmtId="0" fontId="46" fillId="40" borderId="126" xfId="44" applyFont="1" applyFill="1" applyBorder="1" applyAlignment="1">
      <alignment horizontal="center" vertical="center"/>
    </xf>
    <xf numFmtId="0" fontId="46" fillId="40" borderId="127" xfId="44" applyFont="1" applyFill="1" applyBorder="1" applyAlignment="1">
      <alignment horizontal="center" vertical="center"/>
    </xf>
    <xf numFmtId="0" fontId="46" fillId="40" borderId="128" xfId="44" applyFont="1" applyFill="1" applyBorder="1" applyAlignment="1">
      <alignment horizontal="center" vertical="center"/>
    </xf>
    <xf numFmtId="0" fontId="58" fillId="0" borderId="28" xfId="44" applyFont="1" applyBorder="1"/>
    <xf numFmtId="0" fontId="58" fillId="0" borderId="30" xfId="44" applyFont="1" applyBorder="1"/>
    <xf numFmtId="0" fontId="58" fillId="0" borderId="33" xfId="44" applyFont="1" applyBorder="1"/>
    <xf numFmtId="0" fontId="66" fillId="0" borderId="0" xfId="0" applyFont="1" applyBorder="1"/>
    <xf numFmtId="14" fontId="19" fillId="0" borderId="32" xfId="0" applyNumberFormat="1" applyFont="1" applyBorder="1"/>
    <xf numFmtId="14" fontId="19" fillId="0" borderId="33" xfId="0" applyNumberFormat="1" applyFont="1" applyBorder="1"/>
    <xf numFmtId="167" fontId="30" fillId="33" borderId="15" xfId="45" applyNumberFormat="1" applyFont="1" applyFill="1" applyBorder="1" applyAlignment="1">
      <alignment horizontal="center" vertical="center" wrapText="1"/>
    </xf>
    <xf numFmtId="14" fontId="24" fillId="33" borderId="33" xfId="0" applyNumberFormat="1" applyFont="1" applyFill="1" applyBorder="1" applyAlignment="1">
      <alignment horizontal="left"/>
    </xf>
    <xf numFmtId="0" fontId="86" fillId="33" borderId="19" xfId="0" applyFont="1" applyFill="1" applyBorder="1"/>
    <xf numFmtId="0" fontId="86" fillId="33" borderId="32" xfId="0" applyFont="1" applyFill="1" applyBorder="1"/>
    <xf numFmtId="0" fontId="88" fillId="33" borderId="27" xfId="0" applyFont="1" applyFill="1" applyBorder="1" applyAlignment="1">
      <alignment horizontal="left" vertical="center"/>
    </xf>
    <xf numFmtId="0" fontId="19" fillId="33" borderId="28" xfId="0" applyFont="1" applyFill="1" applyBorder="1"/>
    <xf numFmtId="0" fontId="41" fillId="0" borderId="84" xfId="44" applyFont="1" applyBorder="1" applyAlignment="1">
      <alignment vertical="center"/>
    </xf>
    <xf numFmtId="0" fontId="31" fillId="33" borderId="0" xfId="0" applyFont="1" applyFill="1" applyBorder="1"/>
    <xf numFmtId="0" fontId="0" fillId="33" borderId="0" xfId="0" applyFill="1" applyBorder="1"/>
    <xf numFmtId="0" fontId="30" fillId="33" borderId="0" xfId="0" applyFont="1" applyFill="1" applyBorder="1" applyAlignment="1">
      <alignment horizontal="center" vertical="center" wrapText="1"/>
    </xf>
    <xf numFmtId="3" fontId="30" fillId="33" borderId="0" xfId="0" applyNumberFormat="1" applyFont="1" applyFill="1" applyBorder="1" applyAlignment="1">
      <alignment horizontal="center" vertical="center" wrapText="1"/>
    </xf>
    <xf numFmtId="0" fontId="35" fillId="33" borderId="129" xfId="0" applyFont="1" applyFill="1" applyBorder="1" applyAlignment="1">
      <alignment horizontal="center" vertical="center" wrapText="1"/>
    </xf>
    <xf numFmtId="0" fontId="35" fillId="33" borderId="122" xfId="0" applyFont="1" applyFill="1" applyBorder="1" applyAlignment="1">
      <alignment horizontal="center" vertical="center" wrapText="1"/>
    </xf>
    <xf numFmtId="0" fontId="30" fillId="33" borderId="46" xfId="0" applyFont="1" applyFill="1" applyBorder="1" applyAlignment="1">
      <alignment horizontal="left" vertical="center" wrapText="1"/>
    </xf>
    <xf numFmtId="0" fontId="30" fillId="33" borderId="130" xfId="0" applyFont="1" applyFill="1" applyBorder="1" applyAlignment="1">
      <alignment horizontal="center" vertical="center" wrapText="1"/>
    </xf>
    <xf numFmtId="165" fontId="30" fillId="33" borderId="16" xfId="0" applyNumberFormat="1" applyFont="1" applyFill="1" applyBorder="1" applyAlignment="1">
      <alignment horizontal="center" vertical="center"/>
    </xf>
    <xf numFmtId="165" fontId="30" fillId="33" borderId="23" xfId="0" applyNumberFormat="1" applyFont="1" applyFill="1" applyBorder="1" applyAlignment="1">
      <alignment horizontal="center" vertical="center"/>
    </xf>
    <xf numFmtId="0" fontId="30" fillId="33" borderId="59" xfId="0" applyFont="1" applyFill="1" applyBorder="1" applyAlignment="1">
      <alignment horizontal="left" vertical="center" wrapText="1"/>
    </xf>
    <xf numFmtId="0" fontId="30" fillId="33" borderId="131" xfId="0" applyFont="1" applyFill="1" applyBorder="1" applyAlignment="1">
      <alignment horizontal="center" vertical="center" wrapText="1"/>
    </xf>
    <xf numFmtId="165" fontId="30" fillId="33" borderId="132" xfId="0" applyNumberFormat="1" applyFont="1" applyFill="1" applyBorder="1" applyAlignment="1">
      <alignment horizontal="center" vertical="center"/>
    </xf>
    <xf numFmtId="165" fontId="30" fillId="33" borderId="43" xfId="0" applyNumberFormat="1" applyFont="1" applyFill="1" applyBorder="1" applyAlignment="1">
      <alignment horizontal="center" vertical="center"/>
    </xf>
    <xf numFmtId="0" fontId="30" fillId="33" borderId="55" xfId="0" applyFont="1" applyFill="1" applyBorder="1" applyAlignment="1">
      <alignment horizontal="left" vertical="center" wrapText="1"/>
    </xf>
    <xf numFmtId="0" fontId="30" fillId="33" borderId="133" xfId="0" applyFont="1" applyFill="1" applyBorder="1" applyAlignment="1">
      <alignment horizontal="center" vertical="center" wrapText="1"/>
    </xf>
    <xf numFmtId="165" fontId="30" fillId="33" borderId="51" xfId="0" applyNumberFormat="1" applyFont="1" applyFill="1" applyBorder="1" applyAlignment="1">
      <alignment horizontal="center" vertical="center"/>
    </xf>
    <xf numFmtId="165" fontId="30" fillId="33" borderId="25" xfId="0" applyNumberFormat="1" applyFont="1" applyFill="1" applyBorder="1" applyAlignment="1">
      <alignment horizontal="center" vertical="center"/>
    </xf>
    <xf numFmtId="3" fontId="35" fillId="0" borderId="38" xfId="0" applyNumberFormat="1" applyFont="1" applyBorder="1" applyAlignment="1">
      <alignment horizontal="center" vertical="center"/>
    </xf>
    <xf numFmtId="0" fontId="34" fillId="0" borderId="0" xfId="0" applyFont="1"/>
    <xf numFmtId="0" fontId="24" fillId="36" borderId="15" xfId="0" applyFont="1" applyFill="1" applyBorder="1" applyAlignment="1">
      <alignment vertical="center" wrapText="1"/>
    </xf>
    <xf numFmtId="3" fontId="24" fillId="36" borderId="14" xfId="0" applyNumberFormat="1" applyFont="1" applyFill="1" applyBorder="1" applyAlignment="1">
      <alignment horizontal="center" vertical="center"/>
    </xf>
    <xf numFmtId="0" fontId="72" fillId="39" borderId="79" xfId="44" applyFont="1" applyFill="1" applyBorder="1" applyAlignment="1">
      <alignment horizontal="center" vertical="center" wrapText="1"/>
    </xf>
    <xf numFmtId="0" fontId="72" fillId="39" borderId="79" xfId="44" applyFont="1" applyFill="1" applyBorder="1" applyAlignment="1">
      <alignment horizontal="center" vertical="center"/>
    </xf>
    <xf numFmtId="3" fontId="89" fillId="33" borderId="15" xfId="0" applyNumberFormat="1" applyFont="1" applyFill="1" applyBorder="1" applyAlignment="1">
      <alignment horizontal="center" vertical="center" wrapText="1"/>
    </xf>
    <xf numFmtId="3" fontId="89" fillId="33" borderId="53" xfId="0" applyNumberFormat="1" applyFont="1" applyFill="1" applyBorder="1" applyAlignment="1">
      <alignment horizontal="center" vertical="center" wrapText="1"/>
    </xf>
    <xf numFmtId="3" fontId="90" fillId="33" borderId="14" xfId="0" applyNumberFormat="1" applyFont="1" applyFill="1" applyBorder="1" applyAlignment="1">
      <alignment horizontal="center" vertical="center"/>
    </xf>
    <xf numFmtId="14" fontId="21" fillId="0" borderId="56" xfId="0" applyNumberFormat="1" applyFont="1" applyBorder="1" applyAlignment="1">
      <alignment horizontal="left"/>
    </xf>
    <xf numFmtId="0" fontId="19" fillId="0" borderId="0" xfId="0" applyFont="1" applyBorder="1" applyAlignment="1">
      <alignment horizontal="left"/>
    </xf>
    <xf numFmtId="0" fontId="19" fillId="0" borderId="61" xfId="0" applyFont="1" applyBorder="1" applyAlignment="1">
      <alignment horizontal="left"/>
    </xf>
    <xf numFmtId="0" fontId="19" fillId="0" borderId="54" xfId="0" applyFont="1" applyBorder="1" applyAlignment="1">
      <alignment horizontal="left"/>
    </xf>
    <xf numFmtId="14" fontId="19" fillId="0" borderId="57" xfId="0" applyNumberFormat="1" applyFont="1" applyBorder="1" applyAlignment="1">
      <alignment horizontal="left"/>
    </xf>
    <xf numFmtId="14" fontId="21" fillId="0" borderId="33" xfId="0" applyNumberFormat="1" applyFont="1" applyBorder="1" applyAlignment="1">
      <alignment horizontal="left"/>
    </xf>
    <xf numFmtId="0" fontId="24" fillId="33" borderId="1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25" xfId="0" applyFont="1" applyFill="1" applyBorder="1" applyAlignment="1">
      <alignment horizontal="center" vertical="center" wrapText="1"/>
    </xf>
    <xf numFmtId="0" fontId="19" fillId="39" borderId="79" xfId="44" applyFont="1" applyFill="1" applyBorder="1" applyAlignment="1">
      <alignment horizontal="center" vertical="center"/>
    </xf>
    <xf numFmtId="0" fontId="19" fillId="39" borderId="79" xfId="44" applyFont="1" applyFill="1" applyBorder="1" applyAlignment="1">
      <alignment horizontal="center" vertical="center" wrapText="1"/>
    </xf>
    <xf numFmtId="166" fontId="0" fillId="0" borderId="0" xfId="0" applyNumberFormat="1"/>
    <xf numFmtId="4" fontId="37" fillId="33" borderId="14" xfId="0" applyNumberFormat="1" applyFont="1" applyFill="1" applyBorder="1" applyAlignment="1">
      <alignment horizontal="center" vertical="center"/>
    </xf>
    <xf numFmtId="0" fontId="88" fillId="33" borderId="0" xfId="0" applyFont="1" applyFill="1" applyBorder="1" applyAlignment="1">
      <alignment horizontal="left" vertical="center"/>
    </xf>
    <xf numFmtId="0" fontId="86" fillId="33" borderId="0" xfId="0" applyFont="1" applyFill="1" applyBorder="1"/>
    <xf numFmtId="3" fontId="94" fillId="0" borderId="16" xfId="0" applyNumberFormat="1" applyFont="1" applyBorder="1" applyAlignment="1">
      <alignment horizontal="center" vertical="center"/>
    </xf>
    <xf numFmtId="0" fontId="95" fillId="34" borderId="11" xfId="0" applyFont="1" applyFill="1" applyBorder="1" applyAlignment="1">
      <alignment horizontal="center" vertical="center"/>
    </xf>
    <xf numFmtId="0" fontId="19" fillId="33" borderId="26"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41" fillId="35" borderId="34" xfId="0" applyFont="1" applyFill="1" applyBorder="1" applyAlignment="1">
      <alignment horizontal="left" vertical="center"/>
    </xf>
    <xf numFmtId="0" fontId="41" fillId="35" borderId="35" xfId="0" applyFont="1" applyFill="1" applyBorder="1" applyAlignment="1">
      <alignment horizontal="left" vertical="center"/>
    </xf>
    <xf numFmtId="49" fontId="53" fillId="33" borderId="10"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15" xfId="0" applyNumberFormat="1" applyFont="1" applyFill="1" applyBorder="1" applyAlignment="1">
      <alignment horizontal="center" vertical="center"/>
    </xf>
    <xf numFmtId="0" fontId="77" fillId="0" borderId="10" xfId="0" applyFont="1" applyBorder="1" applyAlignment="1">
      <alignment horizontal="justify" vertical="center" wrapText="1"/>
    </xf>
    <xf numFmtId="0" fontId="55" fillId="0" borderId="11" xfId="0" applyFont="1" applyBorder="1" applyAlignment="1">
      <alignment vertical="center" wrapText="1"/>
    </xf>
    <xf numFmtId="0" fontId="55" fillId="0" borderId="115" xfId="0" applyFont="1" applyBorder="1" applyAlignment="1">
      <alignment vertical="center" wrapText="1"/>
    </xf>
    <xf numFmtId="0" fontId="53" fillId="35" borderId="11" xfId="0" applyFont="1" applyFill="1" applyBorder="1" applyAlignment="1">
      <alignment horizontal="center" vertical="center" wrapText="1"/>
    </xf>
    <xf numFmtId="0" fontId="53" fillId="35" borderId="115"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40" xfId="0" applyFont="1" applyFill="1" applyBorder="1" applyAlignment="1">
      <alignment horizontal="center" vertical="center" wrapText="1"/>
    </xf>
    <xf numFmtId="0" fontId="41" fillId="0" borderId="116"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6" xfId="0" applyFont="1" applyBorder="1" applyAlignment="1">
      <alignment horizontal="center" vertical="center" wrapText="1"/>
    </xf>
    <xf numFmtId="0" fontId="38" fillId="33" borderId="0" xfId="0" applyFont="1" applyFill="1" applyBorder="1" applyAlignment="1">
      <alignment horizontal="center" vertical="center"/>
    </xf>
    <xf numFmtId="0" fontId="26" fillId="33" borderId="0" xfId="0" applyFont="1" applyFill="1" applyBorder="1" applyAlignment="1">
      <alignment horizontal="center" vertical="center" wrapText="1"/>
    </xf>
    <xf numFmtId="9" fontId="33" fillId="33" borderId="0" xfId="0" applyNumberFormat="1" applyFont="1" applyFill="1" applyBorder="1" applyAlignment="1">
      <alignment horizontal="center" vertical="top"/>
    </xf>
    <xf numFmtId="9" fontId="33" fillId="34" borderId="11" xfId="0" applyNumberFormat="1" applyFont="1" applyFill="1" applyBorder="1" applyAlignment="1">
      <alignment horizontal="center" vertical="top"/>
    </xf>
    <xf numFmtId="9" fontId="33" fillId="34" borderId="40" xfId="0" applyNumberFormat="1" applyFont="1" applyFill="1" applyBorder="1" applyAlignment="1">
      <alignment horizontal="center" vertical="top"/>
    </xf>
    <xf numFmtId="0" fontId="28" fillId="34" borderId="34" xfId="0" applyFont="1" applyFill="1" applyBorder="1" applyAlignment="1">
      <alignment vertical="center" wrapText="1"/>
    </xf>
    <xf numFmtId="0" fontId="28" fillId="34" borderId="35" xfId="0" applyFont="1" applyFill="1" applyBorder="1" applyAlignment="1">
      <alignment vertical="center" wrapText="1"/>
    </xf>
    <xf numFmtId="0" fontId="28" fillId="34" borderId="36" xfId="0" applyFont="1" applyFill="1" applyBorder="1" applyAlignment="1">
      <alignment vertical="center" wrapText="1"/>
    </xf>
    <xf numFmtId="0" fontId="35" fillId="34" borderId="41" xfId="0" applyFont="1" applyFill="1" applyBorder="1" applyAlignment="1">
      <alignment horizontal="center" vertical="center" wrapText="1"/>
    </xf>
    <xf numFmtId="0" fontId="35" fillId="34" borderId="11" xfId="0" applyFont="1" applyFill="1" applyBorder="1" applyAlignment="1">
      <alignment horizontal="center" vertical="center" wrapText="1"/>
    </xf>
    <xf numFmtId="0" fontId="35" fillId="34" borderId="40" xfId="0" applyFont="1" applyFill="1" applyBorder="1" applyAlignment="1">
      <alignment horizontal="center" vertical="center" wrapText="1"/>
    </xf>
    <xf numFmtId="0" fontId="30" fillId="33" borderId="44" xfId="0" applyFont="1" applyFill="1" applyBorder="1" applyAlignment="1">
      <alignment horizontal="center" vertical="center" wrapText="1"/>
    </xf>
    <xf numFmtId="0" fontId="30" fillId="33" borderId="37" xfId="0" applyFont="1" applyFill="1" applyBorder="1" applyAlignment="1">
      <alignment horizontal="center" vertical="center" wrapText="1"/>
    </xf>
    <xf numFmtId="9" fontId="30" fillId="34" borderId="18" xfId="0" applyNumberFormat="1" applyFont="1" applyFill="1" applyBorder="1" applyAlignment="1">
      <alignment horizontal="center" vertical="center"/>
    </xf>
    <xf numFmtId="9" fontId="30" fillId="34" borderId="13" xfId="0" applyNumberFormat="1" applyFont="1" applyFill="1" applyBorder="1" applyAlignment="1">
      <alignment horizontal="center" vertical="center"/>
    </xf>
    <xf numFmtId="9" fontId="30" fillId="34" borderId="38" xfId="0" applyNumberFormat="1" applyFont="1" applyFill="1" applyBorder="1" applyAlignment="1">
      <alignment horizontal="center" vertical="center"/>
    </xf>
    <xf numFmtId="0" fontId="30" fillId="33" borderId="45" xfId="0" applyFont="1" applyFill="1" applyBorder="1" applyAlignment="1">
      <alignment horizontal="center" vertical="center" wrapText="1"/>
    </xf>
    <xf numFmtId="0" fontId="30" fillId="33" borderId="55" xfId="0"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36" fillId="37" borderId="11" xfId="0" applyFont="1" applyFill="1" applyBorder="1" applyAlignment="1">
      <alignment horizontal="center" vertical="center" wrapText="1"/>
    </xf>
    <xf numFmtId="0" fontId="36" fillId="37" borderId="40" xfId="0" applyFont="1" applyFill="1" applyBorder="1" applyAlignment="1">
      <alignment horizontal="center" vertical="center" wrapText="1"/>
    </xf>
    <xf numFmtId="0" fontId="34" fillId="33" borderId="10" xfId="0" applyFont="1" applyFill="1" applyBorder="1" applyAlignment="1">
      <alignment horizontal="center" vertical="center"/>
    </xf>
    <xf numFmtId="0" fontId="34" fillId="33" borderId="11" xfId="0" applyFont="1" applyFill="1" applyBorder="1" applyAlignment="1">
      <alignment horizontal="center" vertical="center"/>
    </xf>
    <xf numFmtId="0" fontId="34" fillId="33" borderId="40" xfId="0" applyFont="1" applyFill="1" applyBorder="1" applyAlignment="1">
      <alignment horizontal="center" vertical="center"/>
    </xf>
    <xf numFmtId="0" fontId="90" fillId="40" borderId="10" xfId="0" applyFont="1" applyFill="1" applyBorder="1" applyAlignment="1">
      <alignment horizontal="center" vertical="center" wrapText="1"/>
    </xf>
    <xf numFmtId="0" fontId="92" fillId="40" borderId="11" xfId="0" applyFont="1" applyFill="1" applyBorder="1" applyAlignment="1">
      <alignment horizontal="center" vertical="center" wrapText="1"/>
    </xf>
    <xf numFmtId="0" fontId="92" fillId="40" borderId="40" xfId="0" applyFont="1" applyFill="1" applyBorder="1" applyAlignment="1">
      <alignment horizontal="center" vertical="center" wrapText="1"/>
    </xf>
    <xf numFmtId="0" fontId="38" fillId="37" borderId="10" xfId="0" applyFont="1" applyFill="1" applyBorder="1" applyAlignment="1">
      <alignment horizontal="center" vertical="center"/>
    </xf>
    <xf numFmtId="0" fontId="38" fillId="37" borderId="11" xfId="0" applyFont="1" applyFill="1" applyBorder="1" applyAlignment="1">
      <alignment horizontal="center" vertical="center"/>
    </xf>
    <xf numFmtId="0" fontId="38" fillId="37" borderId="40" xfId="0" applyFont="1" applyFill="1" applyBorder="1" applyAlignment="1">
      <alignment horizontal="center" vertical="center"/>
    </xf>
    <xf numFmtId="0" fontId="26" fillId="34" borderId="10" xfId="0" applyFont="1" applyFill="1" applyBorder="1" applyAlignment="1">
      <alignment horizontal="center" vertical="center" wrapText="1"/>
    </xf>
    <xf numFmtId="0" fontId="26" fillId="34" borderId="11" xfId="0" applyFont="1" applyFill="1" applyBorder="1" applyAlignment="1">
      <alignment horizontal="center" vertical="center" wrapText="1"/>
    </xf>
    <xf numFmtId="0" fontId="26" fillId="34" borderId="40" xfId="0" applyFont="1" applyFill="1" applyBorder="1" applyAlignment="1">
      <alignment horizontal="center" vertical="center" wrapText="1"/>
    </xf>
    <xf numFmtId="0" fontId="33" fillId="35" borderId="34" xfId="0" applyFont="1" applyFill="1" applyBorder="1" applyAlignment="1">
      <alignment horizontal="center"/>
    </xf>
    <xf numFmtId="0" fontId="33" fillId="35" borderId="35" xfId="0" applyFont="1" applyFill="1" applyBorder="1" applyAlignment="1">
      <alignment horizontal="center"/>
    </xf>
    <xf numFmtId="0" fontId="33" fillId="35" borderId="36" xfId="0" applyFont="1" applyFill="1" applyBorder="1" applyAlignment="1">
      <alignment horizontal="center"/>
    </xf>
    <xf numFmtId="0" fontId="22" fillId="0" borderId="0" xfId="0" applyFont="1" applyAlignment="1">
      <alignment horizontal="center"/>
    </xf>
    <xf numFmtId="0" fontId="24" fillId="0" borderId="62"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49" fontId="24" fillId="33" borderId="10" xfId="0" applyNumberFormat="1" applyFont="1" applyFill="1" applyBorder="1" applyAlignment="1">
      <alignment horizontal="center" vertical="center"/>
    </xf>
    <xf numFmtId="49" fontId="24" fillId="33" borderId="11" xfId="0" applyNumberFormat="1" applyFont="1" applyFill="1" applyBorder="1" applyAlignment="1">
      <alignment horizontal="center" vertical="center"/>
    </xf>
    <xf numFmtId="49" fontId="24" fillId="33" borderId="4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40" xfId="0" applyFont="1" applyFill="1" applyBorder="1" applyAlignment="1">
      <alignment horizontal="center" vertical="center" wrapText="1"/>
    </xf>
    <xf numFmtId="0" fontId="36" fillId="35" borderId="34" xfId="0" applyFont="1" applyFill="1" applyBorder="1" applyAlignment="1">
      <alignment horizontal="left" vertical="top" wrapText="1"/>
    </xf>
    <xf numFmtId="0" fontId="29" fillId="35" borderId="35" xfId="0" applyFont="1" applyFill="1" applyBorder="1" applyAlignment="1">
      <alignment horizontal="left" vertical="top" wrapText="1"/>
    </xf>
    <xf numFmtId="0" fontId="29" fillId="35" borderId="36" xfId="0" applyFont="1" applyFill="1" applyBorder="1" applyAlignment="1">
      <alignment horizontal="left" vertical="top" wrapText="1"/>
    </xf>
    <xf numFmtId="0" fontId="26" fillId="33" borderId="10"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40" xfId="0" applyFont="1" applyFill="1" applyBorder="1" applyAlignment="1">
      <alignment horizontal="center" vertical="center" wrapText="1"/>
    </xf>
    <xf numFmtId="0" fontId="24" fillId="0" borderId="41" xfId="0" applyFont="1" applyBorder="1" applyAlignment="1">
      <alignment horizontal="center"/>
    </xf>
    <xf numFmtId="0" fontId="24" fillId="0" borderId="11" xfId="0" applyFont="1" applyBorder="1" applyAlignment="1">
      <alignment horizontal="center"/>
    </xf>
    <xf numFmtId="0" fontId="24" fillId="0" borderId="40" xfId="0" applyFont="1" applyBorder="1" applyAlignment="1">
      <alignment horizontal="center"/>
    </xf>
    <xf numFmtId="0" fontId="30" fillId="33" borderId="41"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30" fillId="33" borderId="40" xfId="0" applyFont="1" applyFill="1" applyBorder="1" applyAlignment="1">
      <alignment horizontal="center" vertical="center" wrapText="1"/>
    </xf>
    <xf numFmtId="0" fontId="30" fillId="33" borderId="10"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40" xfId="0" applyFont="1" applyFill="1" applyBorder="1" applyAlignment="1">
      <alignment horizontal="center" vertical="center"/>
    </xf>
    <xf numFmtId="0" fontId="24" fillId="34" borderId="41" xfId="0" applyFont="1" applyFill="1" applyBorder="1" applyAlignment="1">
      <alignment horizontal="center" vertical="center"/>
    </xf>
    <xf numFmtId="0" fontId="24" fillId="34" borderId="11" xfId="0" applyFont="1" applyFill="1" applyBorder="1" applyAlignment="1">
      <alignment horizontal="center" vertical="center"/>
    </xf>
    <xf numFmtId="0" fontId="24" fillId="34" borderId="40" xfId="0" applyFont="1" applyFill="1" applyBorder="1" applyAlignment="1">
      <alignment horizontal="center" vertical="center"/>
    </xf>
    <xf numFmtId="9" fontId="30" fillId="34" borderId="10" xfId="0" applyNumberFormat="1" applyFont="1" applyFill="1" applyBorder="1" applyAlignment="1">
      <alignment horizontal="center" vertical="top"/>
    </xf>
    <xf numFmtId="9" fontId="30" fillId="34" borderId="12" xfId="0" applyNumberFormat="1" applyFont="1" applyFill="1" applyBorder="1" applyAlignment="1">
      <alignment horizontal="center" vertical="top"/>
    </xf>
    <xf numFmtId="9" fontId="30" fillId="34" borderId="11" xfId="0" applyNumberFormat="1" applyFont="1" applyFill="1" applyBorder="1" applyAlignment="1">
      <alignment horizontal="center" vertical="top"/>
    </xf>
    <xf numFmtId="9" fontId="30" fillId="34" borderId="40" xfId="0" applyNumberFormat="1" applyFont="1" applyFill="1" applyBorder="1" applyAlignment="1">
      <alignment horizontal="center" vertical="top"/>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47" xfId="0" applyFont="1" applyBorder="1" applyAlignment="1">
      <alignment horizontal="center" vertical="center" wrapText="1"/>
    </xf>
    <xf numFmtId="0" fontId="28" fillId="34" borderId="18"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8" fillId="34" borderId="38" xfId="0" applyFont="1" applyFill="1" applyBorder="1" applyAlignment="1">
      <alignment horizontal="center" vertical="center" wrapText="1"/>
    </xf>
    <xf numFmtId="0" fontId="35" fillId="34" borderId="41" xfId="0" applyFont="1" applyFill="1" applyBorder="1" applyAlignment="1">
      <alignment horizontal="center" vertical="center"/>
    </xf>
    <xf numFmtId="0" fontId="35" fillId="34" borderId="11" xfId="0" applyFont="1" applyFill="1" applyBorder="1" applyAlignment="1">
      <alignment horizontal="center" vertical="center"/>
    </xf>
    <xf numFmtId="0" fontId="35" fillId="34" borderId="40" xfId="0" applyFont="1" applyFill="1" applyBorder="1" applyAlignment="1">
      <alignment horizontal="center" vertical="center"/>
    </xf>
    <xf numFmtId="0" fontId="28" fillId="33" borderId="52" xfId="0" applyFont="1" applyFill="1" applyBorder="1" applyAlignment="1" applyProtection="1">
      <alignment horizontal="left" vertical="top" wrapText="1"/>
      <protection locked="0"/>
    </xf>
    <xf numFmtId="0" fontId="28" fillId="33" borderId="20" xfId="0" applyFont="1" applyFill="1" applyBorder="1" applyAlignment="1">
      <alignment horizontal="left" vertical="top" wrapText="1"/>
    </xf>
    <xf numFmtId="0" fontId="28" fillId="33" borderId="21" xfId="0" applyFont="1" applyFill="1" applyBorder="1" applyAlignment="1">
      <alignment horizontal="left" vertical="top"/>
    </xf>
    <xf numFmtId="49" fontId="26" fillId="0" borderId="35" xfId="0" applyNumberFormat="1" applyFont="1" applyFill="1" applyBorder="1" applyAlignment="1" applyProtection="1">
      <alignment horizontal="center" vertical="center" wrapText="1"/>
      <protection locked="0"/>
    </xf>
    <xf numFmtId="49" fontId="26" fillId="0" borderId="36" xfId="0" applyNumberFormat="1" applyFont="1" applyFill="1" applyBorder="1" applyAlignment="1" applyProtection="1">
      <alignment horizontal="center" vertical="center" wrapText="1"/>
      <protection locked="0"/>
    </xf>
    <xf numFmtId="0" fontId="87" fillId="40" borderId="18" xfId="0" applyFont="1" applyFill="1" applyBorder="1" applyAlignment="1">
      <alignment horizontal="center" vertical="center"/>
    </xf>
    <xf numFmtId="0" fontId="87" fillId="40" borderId="13" xfId="0" applyFont="1" applyFill="1" applyBorder="1" applyAlignment="1">
      <alignment horizontal="center" vertical="center"/>
    </xf>
    <xf numFmtId="0" fontId="87" fillId="40" borderId="38" xfId="0" applyFont="1" applyFill="1" applyBorder="1" applyAlignment="1">
      <alignment horizontal="center" vertical="center"/>
    </xf>
    <xf numFmtId="0" fontId="35" fillId="33" borderId="41" xfId="0" applyFont="1" applyFill="1" applyBorder="1" applyAlignment="1">
      <alignment horizontal="center" vertical="center" wrapText="1"/>
    </xf>
    <xf numFmtId="0" fontId="35" fillId="33" borderId="11" xfId="0" applyFont="1" applyFill="1" applyBorder="1" applyAlignment="1">
      <alignment horizontal="center" vertical="center" wrapText="1"/>
    </xf>
    <xf numFmtId="0" fontId="35" fillId="33" borderId="40" xfId="0" applyFont="1" applyFill="1" applyBorder="1" applyAlignment="1">
      <alignment horizontal="center" vertical="center" wrapText="1"/>
    </xf>
    <xf numFmtId="9" fontId="30" fillId="34" borderId="10" xfId="0" applyNumberFormat="1" applyFont="1" applyFill="1" applyBorder="1" applyAlignment="1">
      <alignment horizontal="center" vertical="center"/>
    </xf>
    <xf numFmtId="9" fontId="30" fillId="34" borderId="11" xfId="0" applyNumberFormat="1" applyFont="1" applyFill="1" applyBorder="1" applyAlignment="1">
      <alignment horizontal="center" vertical="center"/>
    </xf>
    <xf numFmtId="9" fontId="30" fillId="34" borderId="40" xfId="0" applyNumberFormat="1" applyFont="1" applyFill="1" applyBorder="1" applyAlignment="1">
      <alignment horizontal="center" vertical="center"/>
    </xf>
    <xf numFmtId="0" fontId="91" fillId="40" borderId="10" xfId="0" applyFont="1" applyFill="1" applyBorder="1" applyAlignment="1">
      <alignment horizontal="center" vertical="center"/>
    </xf>
    <xf numFmtId="0" fontId="91" fillId="40" borderId="11" xfId="0" applyFont="1" applyFill="1" applyBorder="1" applyAlignment="1">
      <alignment horizontal="center" vertical="center"/>
    </xf>
    <xf numFmtId="0" fontId="91" fillId="40" borderId="40"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15" xfId="0" applyFont="1" applyFill="1" applyBorder="1" applyAlignment="1">
      <alignment horizontal="center" vertical="center"/>
    </xf>
    <xf numFmtId="0" fontId="42" fillId="34"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34" borderId="115" xfId="0" applyFont="1" applyFill="1" applyBorder="1" applyAlignment="1">
      <alignment horizontal="center" vertical="center" wrapText="1"/>
    </xf>
    <xf numFmtId="0" fontId="93" fillId="40" borderId="10" xfId="0" applyFont="1" applyFill="1" applyBorder="1" applyAlignment="1">
      <alignment horizontal="center" vertical="center"/>
    </xf>
    <xf numFmtId="0" fontId="93" fillId="40" borderId="11" xfId="0" applyFont="1" applyFill="1" applyBorder="1" applyAlignment="1">
      <alignment horizontal="center" vertical="center"/>
    </xf>
    <xf numFmtId="0" fontId="93" fillId="40" borderId="40" xfId="0" applyFont="1" applyFill="1" applyBorder="1" applyAlignment="1">
      <alignment horizontal="center" vertical="center"/>
    </xf>
    <xf numFmtId="0" fontId="82" fillId="0" borderId="0" xfId="0" applyFont="1" applyAlignment="1">
      <alignment horizontal="center"/>
    </xf>
    <xf numFmtId="0" fontId="24" fillId="35" borderId="0" xfId="0" applyFont="1" applyFill="1" applyAlignment="1">
      <alignment horizontal="center"/>
    </xf>
    <xf numFmtId="0" fontId="84" fillId="35" borderId="124" xfId="0" applyFont="1" applyFill="1" applyBorder="1" applyAlignment="1">
      <alignment horizontal="left" vertical="center" wrapText="1"/>
    </xf>
    <xf numFmtId="0" fontId="84" fillId="35" borderId="20" xfId="0" applyFont="1" applyFill="1" applyBorder="1" applyAlignment="1">
      <alignment horizontal="left" vertical="center" wrapText="1"/>
    </xf>
    <xf numFmtId="0" fontId="84" fillId="35" borderId="21" xfId="0" applyFont="1" applyFill="1" applyBorder="1" applyAlignment="1">
      <alignment horizontal="left" vertical="center" wrapText="1"/>
    </xf>
    <xf numFmtId="0" fontId="84" fillId="35" borderId="22" xfId="0" applyFont="1" applyFill="1" applyBorder="1" applyAlignment="1">
      <alignment horizontal="left" vertical="center" wrapText="1"/>
    </xf>
    <xf numFmtId="0" fontId="84" fillId="35" borderId="0" xfId="0" applyFont="1" applyFill="1" applyBorder="1" applyAlignment="1">
      <alignment horizontal="left" vertical="center" wrapText="1"/>
    </xf>
    <xf numFmtId="0" fontId="84" fillId="35" borderId="23" xfId="0" applyFont="1" applyFill="1" applyBorder="1" applyAlignment="1">
      <alignment horizontal="left" vertical="center" wrapText="1"/>
    </xf>
    <xf numFmtId="0" fontId="84" fillId="35" borderId="22" xfId="0" applyFont="1" applyFill="1" applyBorder="1" applyAlignment="1">
      <alignment horizontal="left" wrapText="1"/>
    </xf>
    <xf numFmtId="0" fontId="84" fillId="35" borderId="0" xfId="0" applyFont="1" applyFill="1" applyBorder="1" applyAlignment="1">
      <alignment horizontal="left" wrapText="1"/>
    </xf>
    <xf numFmtId="0" fontId="84" fillId="35" borderId="23" xfId="0" applyFont="1" applyFill="1" applyBorder="1" applyAlignment="1">
      <alignment horizontal="left" wrapText="1"/>
    </xf>
    <xf numFmtId="0" fontId="84" fillId="35" borderId="125" xfId="0" applyFont="1" applyFill="1" applyBorder="1" applyAlignment="1">
      <alignment horizontal="left" wrapText="1"/>
    </xf>
    <xf numFmtId="0" fontId="84" fillId="35" borderId="24" xfId="0" applyFont="1" applyFill="1" applyBorder="1" applyAlignment="1">
      <alignment horizontal="left" wrapText="1"/>
    </xf>
    <xf numFmtId="0" fontId="84" fillId="35" borderId="25" xfId="0" applyFont="1" applyFill="1" applyBorder="1" applyAlignment="1">
      <alignment horizontal="left"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15" xfId="0" applyFont="1" applyFill="1" applyBorder="1" applyAlignment="1">
      <alignment horizontal="center" vertical="center" wrapText="1"/>
    </xf>
    <xf numFmtId="9" fontId="42" fillId="34" borderId="10" xfId="0" applyNumberFormat="1" applyFont="1" applyFill="1" applyBorder="1" applyAlignment="1">
      <alignment horizontal="center" vertical="center"/>
    </xf>
    <xf numFmtId="9" fontId="42" fillId="34" borderId="11" xfId="0" applyNumberFormat="1" applyFont="1" applyFill="1" applyBorder="1" applyAlignment="1">
      <alignment horizontal="center" vertical="center"/>
    </xf>
    <xf numFmtId="9" fontId="42" fillId="34" borderId="115" xfId="0" applyNumberFormat="1" applyFont="1" applyFill="1" applyBorder="1" applyAlignment="1">
      <alignment horizontal="center" vertical="center"/>
    </xf>
    <xf numFmtId="0" fontId="93" fillId="40" borderId="18" xfId="0" applyFont="1" applyFill="1" applyBorder="1" applyAlignment="1">
      <alignment horizontal="center" vertical="center"/>
    </xf>
    <xf numFmtId="0" fontId="93" fillId="40" borderId="13" xfId="0" applyFont="1" applyFill="1" applyBorder="1" applyAlignment="1">
      <alignment horizontal="center" vertical="center"/>
    </xf>
    <xf numFmtId="0" fontId="93" fillId="40" borderId="38" xfId="0" applyFont="1" applyFill="1" applyBorder="1" applyAlignment="1">
      <alignment horizontal="center" vertical="center"/>
    </xf>
    <xf numFmtId="0" fontId="24" fillId="0" borderId="2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36" fillId="33" borderId="10"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40"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5" borderId="71" xfId="0" applyFont="1" applyFill="1" applyBorder="1" applyAlignment="1">
      <alignment horizontal="center"/>
    </xf>
    <xf numFmtId="0" fontId="24" fillId="35" borderId="72" xfId="0" applyFont="1" applyFill="1" applyBorder="1" applyAlignment="1">
      <alignment horizontal="center"/>
    </xf>
    <xf numFmtId="0" fontId="24" fillId="35" borderId="73" xfId="0" applyFont="1" applyFill="1" applyBorder="1" applyAlignment="1">
      <alignment horizontal="center"/>
    </xf>
    <xf numFmtId="0" fontId="24" fillId="38" borderId="71" xfId="0" applyFont="1" applyFill="1" applyBorder="1" applyAlignment="1">
      <alignment horizontal="center"/>
    </xf>
    <xf numFmtId="0" fontId="24" fillId="38" borderId="72" xfId="0" applyFont="1" applyFill="1" applyBorder="1" applyAlignment="1">
      <alignment horizontal="center"/>
    </xf>
    <xf numFmtId="0" fontId="24" fillId="38" borderId="73" xfId="0" applyFont="1" applyFill="1" applyBorder="1" applyAlignment="1">
      <alignment horizontal="center"/>
    </xf>
    <xf numFmtId="0" fontId="72" fillId="39" borderId="77" xfId="44" applyFont="1" applyFill="1" applyBorder="1" applyAlignment="1">
      <alignment horizontal="center" vertical="center" wrapText="1"/>
    </xf>
    <xf numFmtId="0" fontId="72" fillId="39" borderId="80" xfId="44" applyFont="1" applyFill="1" applyBorder="1" applyAlignment="1">
      <alignment horizontal="center" vertical="center" wrapText="1"/>
    </xf>
    <xf numFmtId="0" fontId="72" fillId="39" borderId="79" xfId="44" applyFont="1" applyFill="1" applyBorder="1" applyAlignment="1">
      <alignment horizontal="center" vertical="center"/>
    </xf>
    <xf numFmtId="0" fontId="75" fillId="35" borderId="0" xfId="44" applyFont="1" applyFill="1" applyAlignment="1">
      <alignment horizontal="left" vertical="top" wrapText="1"/>
    </xf>
    <xf numFmtId="0" fontId="72" fillId="39" borderId="76" xfId="44" applyFont="1" applyFill="1" applyBorder="1" applyAlignment="1">
      <alignment horizontal="center" vertical="center"/>
    </xf>
    <xf numFmtId="0" fontId="72" fillId="39" borderId="76" xfId="44" applyFont="1" applyFill="1" applyBorder="1" applyAlignment="1">
      <alignment horizontal="center" vertical="center" wrapText="1"/>
    </xf>
    <xf numFmtId="0" fontId="72" fillId="39" borderId="79" xfId="44" applyFont="1" applyFill="1" applyBorder="1" applyAlignment="1">
      <alignment horizontal="center" vertical="center" wrapText="1"/>
    </xf>
    <xf numFmtId="0" fontId="43" fillId="39" borderId="75" xfId="44" applyFont="1" applyFill="1" applyBorder="1" applyAlignment="1">
      <alignment horizontal="center" vertical="top" wrapText="1"/>
    </xf>
    <xf numFmtId="0" fontId="73" fillId="39" borderId="78" xfId="44" applyFont="1" applyFill="1" applyBorder="1" applyAlignment="1">
      <alignment horizontal="center" vertical="top" wrapText="1"/>
    </xf>
    <xf numFmtId="0" fontId="43" fillId="39" borderId="76" xfId="44" applyFont="1" applyFill="1" applyBorder="1" applyAlignment="1">
      <alignment horizontal="center" vertical="top" wrapText="1"/>
    </xf>
    <xf numFmtId="0" fontId="43" fillId="39" borderId="79" xfId="44" applyFont="1" applyFill="1" applyBorder="1" applyAlignment="1">
      <alignment horizontal="center" vertical="top" wrapText="1"/>
    </xf>
    <xf numFmtId="0" fontId="72" fillId="39" borderId="76" xfId="44" applyFont="1" applyFill="1" applyBorder="1" applyAlignment="1">
      <alignment horizontal="center" vertical="top" wrapText="1"/>
    </xf>
    <xf numFmtId="0" fontId="72" fillId="39" borderId="79" xfId="44" applyFont="1" applyFill="1" applyBorder="1" applyAlignment="1">
      <alignment horizontal="center" vertical="top" wrapText="1"/>
    </xf>
    <xf numFmtId="0" fontId="46" fillId="41" borderId="100" xfId="44" applyFont="1" applyFill="1" applyBorder="1" applyAlignment="1">
      <alignment horizontal="center" vertical="center"/>
    </xf>
    <xf numFmtId="0" fontId="19" fillId="39" borderId="76" xfId="44" applyFont="1" applyFill="1" applyBorder="1" applyAlignment="1">
      <alignment horizontal="center" vertical="center"/>
    </xf>
    <xf numFmtId="0" fontId="19" fillId="39" borderId="79" xfId="44" applyFont="1" applyFill="1" applyBorder="1" applyAlignment="1">
      <alignment horizontal="center" vertical="center"/>
    </xf>
    <xf numFmtId="0" fontId="19" fillId="39" borderId="76" xfId="44" applyFont="1" applyFill="1" applyBorder="1" applyAlignment="1">
      <alignment horizontal="center" vertical="center" wrapText="1"/>
    </xf>
    <xf numFmtId="0" fontId="19" fillId="39" borderId="79" xfId="44" applyFont="1" applyFill="1" applyBorder="1" applyAlignment="1">
      <alignment horizontal="center" vertical="center" wrapText="1"/>
    </xf>
    <xf numFmtId="0" fontId="19" fillId="39" borderId="91" xfId="44" applyFont="1" applyFill="1" applyBorder="1" applyAlignment="1">
      <alignment horizontal="center" vertical="center" wrapText="1"/>
    </xf>
    <xf numFmtId="0" fontId="19" fillId="39" borderId="20" xfId="44" applyFont="1" applyFill="1" applyBorder="1" applyAlignment="1">
      <alignment horizontal="center" vertical="center" wrapText="1"/>
    </xf>
    <xf numFmtId="0" fontId="19" fillId="39" borderId="21" xfId="44" applyFont="1" applyFill="1" applyBorder="1" applyAlignment="1">
      <alignment horizontal="center" vertical="center" wrapText="1"/>
    </xf>
    <xf numFmtId="0" fontId="19" fillId="39" borderId="94" xfId="44" applyFont="1" applyFill="1" applyBorder="1" applyAlignment="1">
      <alignment horizontal="center" vertical="center" wrapText="1"/>
    </xf>
    <xf numFmtId="0" fontId="19" fillId="39" borderId="95" xfId="44" applyFont="1" applyFill="1" applyBorder="1" applyAlignment="1">
      <alignment horizontal="center" vertical="center" wrapText="1"/>
    </xf>
    <xf numFmtId="0" fontId="19" fillId="39" borderId="96" xfId="44" applyFont="1" applyFill="1" applyBorder="1" applyAlignment="1">
      <alignment horizontal="center" vertical="center" wrapText="1"/>
    </xf>
    <xf numFmtId="0" fontId="19" fillId="39" borderId="92" xfId="44" applyFont="1" applyFill="1" applyBorder="1" applyAlignment="1">
      <alignment horizontal="center" vertical="center" wrapText="1"/>
    </xf>
    <xf numFmtId="0" fontId="19" fillId="39" borderId="97" xfId="44" applyFont="1" applyFill="1" applyBorder="1" applyAlignment="1">
      <alignment horizontal="center" vertical="center" wrapText="1"/>
    </xf>
    <xf numFmtId="0" fontId="19" fillId="39" borderId="75" xfId="44" applyFont="1" applyFill="1" applyBorder="1" applyAlignment="1">
      <alignment horizontal="center" vertical="center" wrapText="1"/>
    </xf>
    <xf numFmtId="0" fontId="19" fillId="39" borderId="78" xfId="44" applyFont="1" applyFill="1" applyBorder="1" applyAlignment="1">
      <alignment horizontal="center" vertical="center" wrapText="1"/>
    </xf>
    <xf numFmtId="0" fontId="63" fillId="39" borderId="76" xfId="44" applyFont="1" applyFill="1" applyBorder="1" applyAlignment="1">
      <alignment horizontal="center" vertical="center" wrapText="1"/>
    </xf>
    <xf numFmtId="0" fontId="63" fillId="39" borderId="79" xfId="44" applyFont="1" applyFill="1" applyBorder="1" applyAlignment="1">
      <alignment horizontal="center" vertical="center" wrapText="1"/>
    </xf>
    <xf numFmtId="0" fontId="19" fillId="39" borderId="93" xfId="44" applyFont="1" applyFill="1" applyBorder="1" applyAlignment="1">
      <alignment horizontal="center" vertical="center" wrapText="1"/>
    </xf>
    <xf numFmtId="0" fontId="19" fillId="39" borderId="98" xfId="44" applyFont="1" applyFill="1" applyBorder="1" applyAlignment="1">
      <alignment horizontal="center" vertical="center" wrapText="1"/>
    </xf>
    <xf numFmtId="0" fontId="72" fillId="0" borderId="27" xfId="44" applyFont="1" applyBorder="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4"/>
    <cellStyle name="Normal_Udhezimi-Tabelat" xfId="46"/>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L11" sqref="L11"/>
    </sheetView>
  </sheetViews>
  <sheetFormatPr defaultRowHeight="15" x14ac:dyDescent="0.25"/>
  <cols>
    <col min="2" max="2" width="34.42578125" customWidth="1"/>
    <col min="3" max="3" width="15.42578125" customWidth="1"/>
    <col min="4" max="4" width="9.7109375" customWidth="1"/>
    <col min="6" max="6" width="31.42578125" customWidth="1"/>
    <col min="7" max="7" width="12.5703125" customWidth="1"/>
    <col min="8" max="8" width="16.28515625" customWidth="1"/>
  </cols>
  <sheetData>
    <row r="2" spans="2:8" ht="15.75" thickBot="1" x14ac:dyDescent="0.3"/>
    <row r="3" spans="2:8" ht="15.75" thickBot="1" x14ac:dyDescent="0.3">
      <c r="B3" s="201" t="s">
        <v>127</v>
      </c>
      <c r="C3" s="202"/>
      <c r="D3" s="202"/>
      <c r="E3" s="203"/>
    </row>
    <row r="5" spans="2:8" ht="15.75" thickBot="1" x14ac:dyDescent="0.3"/>
    <row r="6" spans="2:8" ht="32.25" thickBot="1" x14ac:dyDescent="0.3">
      <c r="B6" s="204" t="s">
        <v>128</v>
      </c>
      <c r="C6" s="401" t="s">
        <v>129</v>
      </c>
      <c r="D6" s="402"/>
      <c r="E6" s="402"/>
      <c r="F6" s="402"/>
      <c r="G6" s="402"/>
      <c r="H6" s="205"/>
    </row>
    <row r="7" spans="2:8" ht="32.25" thickBot="1" x14ac:dyDescent="0.3">
      <c r="B7" s="206" t="s">
        <v>130</v>
      </c>
      <c r="C7" s="403" t="s">
        <v>131</v>
      </c>
      <c r="D7" s="404"/>
      <c r="E7" s="404"/>
      <c r="F7" s="404"/>
      <c r="G7" s="404"/>
      <c r="H7" s="405"/>
    </row>
    <row r="8" spans="2:8" ht="105" customHeight="1" thickBot="1" x14ac:dyDescent="0.3">
      <c r="B8" s="206" t="s">
        <v>132</v>
      </c>
      <c r="C8" s="406" t="s">
        <v>176</v>
      </c>
      <c r="D8" s="407"/>
      <c r="E8" s="407"/>
      <c r="F8" s="407"/>
      <c r="G8" s="407"/>
      <c r="H8" s="408"/>
    </row>
    <row r="9" spans="2:8" ht="32.25" thickBot="1" x14ac:dyDescent="0.3">
      <c r="B9" s="206" t="s">
        <v>133</v>
      </c>
      <c r="C9" s="207" t="s">
        <v>134</v>
      </c>
      <c r="D9" s="409" t="s">
        <v>7</v>
      </c>
      <c r="E9" s="409"/>
      <c r="F9" s="409"/>
      <c r="G9" s="409"/>
      <c r="H9" s="410"/>
    </row>
    <row r="10" spans="2:8" ht="85.5" customHeight="1" thickBot="1" x14ac:dyDescent="0.3">
      <c r="B10" s="206" t="s">
        <v>135</v>
      </c>
      <c r="C10" s="208" t="s">
        <v>54</v>
      </c>
      <c r="D10" s="411" t="s">
        <v>177</v>
      </c>
      <c r="E10" s="412"/>
      <c r="F10" s="412"/>
      <c r="G10" s="412"/>
      <c r="H10" s="413"/>
    </row>
    <row r="11" spans="2:8" ht="33" customHeight="1" thickBot="1" x14ac:dyDescent="0.3">
      <c r="B11" s="206" t="s">
        <v>135</v>
      </c>
      <c r="C11" s="209"/>
      <c r="D11" s="414" t="s">
        <v>53</v>
      </c>
      <c r="E11" s="415"/>
      <c r="F11" s="415"/>
      <c r="G11" s="416"/>
      <c r="H11" s="210"/>
    </row>
    <row r="12" spans="2:8" ht="15.75" x14ac:dyDescent="0.25">
      <c r="B12" s="211"/>
      <c r="C12" s="212"/>
      <c r="D12" s="212"/>
      <c r="E12" s="212"/>
      <c r="F12" s="212"/>
      <c r="G12" s="212"/>
      <c r="H12" s="212"/>
    </row>
    <row r="13" spans="2:8" ht="21" customHeight="1" x14ac:dyDescent="0.25"/>
    <row r="14" spans="2:8" ht="15.75" thickBot="1" x14ac:dyDescent="0.3"/>
    <row r="15" spans="2:8" x14ac:dyDescent="0.25">
      <c r="B15" s="395" t="s">
        <v>47</v>
      </c>
      <c r="C15" s="3" t="s">
        <v>171</v>
      </c>
      <c r="D15" s="129" t="s">
        <v>35</v>
      </c>
      <c r="F15" s="398" t="s">
        <v>38</v>
      </c>
      <c r="G15" s="129" t="s">
        <v>35</v>
      </c>
      <c r="H15" s="3" t="s">
        <v>184</v>
      </c>
    </row>
    <row r="16" spans="2:8" x14ac:dyDescent="0.25">
      <c r="B16" s="396"/>
      <c r="C16" s="130"/>
      <c r="D16" s="130" t="s">
        <v>36</v>
      </c>
      <c r="F16" s="399"/>
      <c r="G16" s="130" t="s">
        <v>36</v>
      </c>
      <c r="H16" s="4"/>
    </row>
    <row r="17" spans="2:8" ht="15.75" thickBot="1" x14ac:dyDescent="0.3">
      <c r="B17" s="397"/>
      <c r="C17" s="131" t="s">
        <v>37</v>
      </c>
      <c r="D17" s="341">
        <v>44316</v>
      </c>
      <c r="F17" s="400"/>
      <c r="G17" s="131" t="s">
        <v>37</v>
      </c>
      <c r="H17" s="342">
        <v>44316</v>
      </c>
    </row>
  </sheetData>
  <mergeCells count="8">
    <mergeCell ref="B15:B17"/>
    <mergeCell ref="F15:F17"/>
    <mergeCell ref="C6:G6"/>
    <mergeCell ref="C7:H7"/>
    <mergeCell ref="C8:H8"/>
    <mergeCell ref="D9:H9"/>
    <mergeCell ref="D10:H10"/>
    <mergeCell ref="D11:G11"/>
  </mergeCells>
  <pageMargins left="0" right="0"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topLeftCell="A205" zoomScale="110" zoomScaleNormal="110" workbookViewId="0">
      <selection activeCell="N224" sqref="N224"/>
    </sheetView>
  </sheetViews>
  <sheetFormatPr defaultRowHeight="15" x14ac:dyDescent="0.25"/>
  <cols>
    <col min="1" max="1" width="7.5703125" customWidth="1"/>
    <col min="2" max="2" width="5.85546875" customWidth="1"/>
    <col min="3" max="3" width="40.7109375" style="25" customWidth="1"/>
    <col min="4" max="4" width="10.85546875" style="25" customWidth="1"/>
    <col min="5" max="5" width="12.5703125" style="25" customWidth="1"/>
    <col min="6" max="6" width="11.140625" style="25" customWidth="1"/>
    <col min="7" max="7" width="14.7109375" style="25" customWidth="1"/>
    <col min="8" max="8" width="9" style="25"/>
    <col min="11" max="11" width="10.28515625" bestFit="1" customWidth="1"/>
    <col min="12" max="12" width="8.42578125" customWidth="1"/>
    <col min="13" max="13" width="9" hidden="1" customWidth="1"/>
    <col min="15" max="15" width="22.140625" customWidth="1"/>
  </cols>
  <sheetData>
    <row r="1" spans="1:15" ht="18" customHeight="1" thickBot="1" x14ac:dyDescent="0.3">
      <c r="A1" s="11"/>
      <c r="B1" s="453" t="s">
        <v>185</v>
      </c>
      <c r="C1" s="453"/>
      <c r="D1" s="453"/>
      <c r="E1" s="453"/>
      <c r="F1" s="453"/>
      <c r="G1" s="453"/>
      <c r="H1" s="453"/>
    </row>
    <row r="2" spans="1:15" ht="18" customHeight="1" thickBot="1" x14ac:dyDescent="0.3">
      <c r="A2" s="11"/>
      <c r="B2" s="12"/>
      <c r="C2" s="450" t="s">
        <v>186</v>
      </c>
      <c r="D2" s="451"/>
      <c r="E2" s="451"/>
      <c r="F2" s="451"/>
      <c r="G2" s="452"/>
      <c r="H2" s="26"/>
    </row>
    <row r="3" spans="1:15" ht="15.75" thickBot="1" x14ac:dyDescent="0.3">
      <c r="A3" s="11"/>
      <c r="B3" s="11"/>
      <c r="C3" s="27" t="s">
        <v>21</v>
      </c>
      <c r="D3" s="454" t="s">
        <v>53</v>
      </c>
      <c r="E3" s="455"/>
      <c r="F3" s="455"/>
      <c r="G3" s="456"/>
      <c r="H3" s="24"/>
    </row>
    <row r="4" spans="1:15" ht="15.75" thickBot="1" x14ac:dyDescent="0.3">
      <c r="A4" s="11"/>
      <c r="B4" s="11"/>
      <c r="C4" s="28" t="s">
        <v>4</v>
      </c>
      <c r="D4" s="457" t="s">
        <v>54</v>
      </c>
      <c r="E4" s="458"/>
      <c r="F4" s="458"/>
      <c r="G4" s="459"/>
      <c r="H4" s="24"/>
    </row>
    <row r="5" spans="1:15" ht="15.75" thickBot="1" x14ac:dyDescent="0.3">
      <c r="A5" s="11"/>
      <c r="B5" s="11"/>
      <c r="C5" s="28" t="s">
        <v>26</v>
      </c>
      <c r="D5" s="460" t="s">
        <v>187</v>
      </c>
      <c r="E5" s="461"/>
      <c r="F5" s="461"/>
      <c r="G5" s="462"/>
      <c r="H5" s="24"/>
    </row>
    <row r="6" spans="1:15" ht="15.75" thickBot="1" x14ac:dyDescent="0.3">
      <c r="A6" s="11"/>
      <c r="B6" s="11"/>
      <c r="C6" s="469" t="s">
        <v>7</v>
      </c>
      <c r="D6" s="470"/>
      <c r="E6" s="470"/>
      <c r="F6" s="470"/>
      <c r="G6" s="471"/>
      <c r="H6" s="24"/>
    </row>
    <row r="7" spans="1:15" ht="82.5" customHeight="1" thickBot="1" x14ac:dyDescent="0.3">
      <c r="A7" s="11"/>
      <c r="B7" s="11"/>
      <c r="C7" s="422" t="s">
        <v>178</v>
      </c>
      <c r="D7" s="423"/>
      <c r="E7" s="423"/>
      <c r="F7" s="423"/>
      <c r="G7" s="424"/>
      <c r="H7" s="24"/>
    </row>
    <row r="8" spans="1:15" ht="69" customHeight="1" thickBot="1" x14ac:dyDescent="0.3">
      <c r="A8" s="11"/>
      <c r="B8" s="11"/>
      <c r="C8" s="29" t="s">
        <v>10</v>
      </c>
      <c r="D8" s="422" t="s">
        <v>60</v>
      </c>
      <c r="E8" s="423" t="s">
        <v>60</v>
      </c>
      <c r="F8" s="423" t="s">
        <v>60</v>
      </c>
      <c r="G8" s="424" t="s">
        <v>60</v>
      </c>
      <c r="H8" s="24"/>
    </row>
    <row r="9" spans="1:15" ht="23.25" customHeight="1" x14ac:dyDescent="0.25">
      <c r="A9" s="11"/>
      <c r="B9" s="11"/>
      <c r="C9" s="433" t="s">
        <v>11</v>
      </c>
      <c r="D9" s="216">
        <v>2021</v>
      </c>
      <c r="E9" s="216">
        <v>2022</v>
      </c>
      <c r="F9" s="217">
        <v>2023</v>
      </c>
      <c r="G9" s="217">
        <v>2024</v>
      </c>
      <c r="H9" s="24"/>
    </row>
    <row r="10" spans="1:15" ht="20.25" thickBot="1" x14ac:dyDescent="0.3">
      <c r="A10" s="11"/>
      <c r="B10" s="11"/>
      <c r="C10" s="434"/>
      <c r="D10" s="30" t="s">
        <v>5</v>
      </c>
      <c r="E10" s="30" t="s">
        <v>6</v>
      </c>
      <c r="F10" s="30" t="s">
        <v>6</v>
      </c>
      <c r="G10" s="31" t="s">
        <v>6</v>
      </c>
      <c r="H10" s="24"/>
      <c r="O10" s="279"/>
    </row>
    <row r="11" spans="1:15" ht="14.85" customHeight="1" x14ac:dyDescent="0.25">
      <c r="A11" s="16"/>
      <c r="B11" s="16"/>
      <c r="C11" s="223" t="s">
        <v>140</v>
      </c>
      <c r="D11" s="213">
        <v>1</v>
      </c>
      <c r="E11" s="95">
        <v>1</v>
      </c>
      <c r="F11" s="95">
        <v>1.08</v>
      </c>
      <c r="G11" s="96">
        <v>1.08</v>
      </c>
      <c r="H11" s="60"/>
      <c r="O11" s="280"/>
    </row>
    <row r="12" spans="1:15" ht="14.85" customHeight="1" x14ac:dyDescent="0.25">
      <c r="A12" s="16"/>
      <c r="B12" s="16"/>
      <c r="C12" s="224" t="s">
        <v>138</v>
      </c>
      <c r="D12" s="214">
        <v>1</v>
      </c>
      <c r="E12" s="19">
        <v>1.0333333333333334</v>
      </c>
      <c r="F12" s="19">
        <v>1.0375000000000001</v>
      </c>
      <c r="G12" s="97">
        <v>1.0833333333333333</v>
      </c>
      <c r="H12" s="60"/>
      <c r="O12" s="281"/>
    </row>
    <row r="13" spans="1:15" ht="14.85" customHeight="1" x14ac:dyDescent="0.25">
      <c r="A13" s="16"/>
      <c r="B13" s="16"/>
      <c r="C13" s="224" t="s">
        <v>136</v>
      </c>
      <c r="D13" s="214">
        <v>1</v>
      </c>
      <c r="E13" s="18">
        <v>1.1000000000000001</v>
      </c>
      <c r="F13" s="18">
        <v>1.1399999999999999</v>
      </c>
      <c r="G13" s="98">
        <v>1.2</v>
      </c>
      <c r="H13" s="60"/>
      <c r="O13" s="281"/>
    </row>
    <row r="14" spans="1:15" ht="14.85" customHeight="1" x14ac:dyDescent="0.25">
      <c r="A14" s="16"/>
      <c r="B14" s="16"/>
      <c r="C14" s="224" t="s">
        <v>139</v>
      </c>
      <c r="D14" s="214">
        <v>0.1</v>
      </c>
      <c r="E14" s="18">
        <v>7.0000000000000007E-2</v>
      </c>
      <c r="F14" s="18">
        <v>0.04</v>
      </c>
      <c r="G14" s="98">
        <v>0.03</v>
      </c>
      <c r="H14" s="60"/>
      <c r="O14" s="281"/>
    </row>
    <row r="15" spans="1:15" ht="14.85" customHeight="1" thickBot="1" x14ac:dyDescent="0.3">
      <c r="A15" s="16"/>
      <c r="B15" s="16"/>
      <c r="C15" s="32" t="s">
        <v>137</v>
      </c>
      <c r="D15" s="215">
        <v>0.42</v>
      </c>
      <c r="E15" s="20">
        <v>0.5714285714285714</v>
      </c>
      <c r="F15" s="20">
        <v>0.6428571428571429</v>
      </c>
      <c r="G15" s="21">
        <v>0.7142857142857143</v>
      </c>
      <c r="H15" s="60"/>
      <c r="O15" s="281"/>
    </row>
    <row r="16" spans="1:15" ht="15.75" thickBot="1" x14ac:dyDescent="0.3">
      <c r="A16" s="11"/>
      <c r="B16" s="11"/>
      <c r="C16" s="219"/>
      <c r="D16" s="220"/>
      <c r="E16" s="221"/>
      <c r="F16" s="220"/>
      <c r="G16" s="222"/>
      <c r="H16" s="24"/>
      <c r="O16" s="282"/>
    </row>
    <row r="17" spans="1:10" ht="15.75" thickBot="1" x14ac:dyDescent="0.3">
      <c r="A17" s="11"/>
      <c r="B17" s="11"/>
      <c r="C17" s="218"/>
      <c r="D17" s="34"/>
      <c r="E17" s="35"/>
      <c r="F17" s="34"/>
      <c r="G17" s="36"/>
      <c r="H17" s="24"/>
    </row>
    <row r="18" spans="1:10" ht="65.25" customHeight="1" thickBot="1" x14ac:dyDescent="0.3">
      <c r="A18" s="11"/>
      <c r="B18" s="11"/>
      <c r="C18" s="37" t="s">
        <v>12</v>
      </c>
      <c r="D18" s="491" t="s">
        <v>179</v>
      </c>
      <c r="E18" s="492"/>
      <c r="F18" s="492"/>
      <c r="G18" s="493"/>
      <c r="H18" s="24"/>
    </row>
    <row r="19" spans="1:10" ht="23.25" customHeight="1" thickBot="1" x14ac:dyDescent="0.3">
      <c r="A19" s="11"/>
      <c r="B19" s="11"/>
      <c r="C19" s="472" t="s">
        <v>13</v>
      </c>
      <c r="D19" s="473"/>
      <c r="E19" s="473"/>
      <c r="F19" s="473"/>
      <c r="G19" s="474"/>
      <c r="H19" s="24"/>
    </row>
    <row r="20" spans="1:10" ht="27.75" customHeight="1" x14ac:dyDescent="0.25">
      <c r="A20" s="11"/>
      <c r="B20" s="11"/>
      <c r="C20" s="223" t="s">
        <v>140</v>
      </c>
      <c r="D20" s="17">
        <v>1</v>
      </c>
      <c r="E20" s="17">
        <v>1</v>
      </c>
      <c r="F20" s="17">
        <v>1.08</v>
      </c>
      <c r="G20" s="17">
        <v>1.08</v>
      </c>
      <c r="H20" s="24"/>
    </row>
    <row r="21" spans="1:10" ht="18.75" customHeight="1" thickBot="1" x14ac:dyDescent="0.3">
      <c r="A21" s="11"/>
      <c r="B21" s="11"/>
      <c r="C21" s="38"/>
      <c r="D21" s="39"/>
      <c r="E21" s="22" t="s">
        <v>27</v>
      </c>
      <c r="F21" s="22" t="s">
        <v>27</v>
      </c>
      <c r="G21" s="23" t="s">
        <v>27</v>
      </c>
      <c r="H21" s="24"/>
    </row>
    <row r="22" spans="1:10" ht="15.75" thickBot="1" x14ac:dyDescent="0.3">
      <c r="A22" s="11"/>
      <c r="B22" s="11"/>
      <c r="C22" s="494" t="s">
        <v>31</v>
      </c>
      <c r="D22" s="495"/>
      <c r="E22" s="495"/>
      <c r="F22" s="495"/>
      <c r="G22" s="496"/>
      <c r="H22" s="24"/>
    </row>
    <row r="23" spans="1:10" ht="15.75" thickBot="1" x14ac:dyDescent="0.3">
      <c r="A23" s="11"/>
      <c r="B23" s="11"/>
      <c r="C23" s="478" t="s">
        <v>42</v>
      </c>
      <c r="D23" s="479"/>
      <c r="E23" s="479"/>
      <c r="F23" s="479"/>
      <c r="G23" s="480"/>
      <c r="H23" s="24"/>
    </row>
    <row r="24" spans="1:10" ht="18.75" customHeight="1" thickBot="1" x14ac:dyDescent="0.3">
      <c r="A24" s="11"/>
      <c r="B24" s="11"/>
      <c r="C24" s="40" t="s">
        <v>28</v>
      </c>
      <c r="D24" s="500" t="s">
        <v>61</v>
      </c>
      <c r="E24" s="500"/>
      <c r="F24" s="500"/>
      <c r="G24" s="501"/>
      <c r="H24" s="24"/>
    </row>
    <row r="25" spans="1:10" ht="41.25" customHeight="1" thickBot="1" x14ac:dyDescent="0.3">
      <c r="A25" s="11"/>
      <c r="B25" s="11"/>
      <c r="C25" s="33" t="s">
        <v>9</v>
      </c>
      <c r="D25" s="497" t="s">
        <v>180</v>
      </c>
      <c r="E25" s="498"/>
      <c r="F25" s="498"/>
      <c r="G25" s="499"/>
      <c r="H25" s="24"/>
    </row>
    <row r="26" spans="1:10" ht="15.75" thickBot="1" x14ac:dyDescent="0.3">
      <c r="A26" s="11"/>
      <c r="B26" s="11"/>
      <c r="C26" s="33" t="s">
        <v>14</v>
      </c>
      <c r="D26" s="475" t="s">
        <v>62</v>
      </c>
      <c r="E26" s="476"/>
      <c r="F26" s="476"/>
      <c r="G26" s="477"/>
      <c r="H26" s="24"/>
    </row>
    <row r="27" spans="1:10" ht="12.75" customHeight="1" x14ac:dyDescent="0.25">
      <c r="A27" s="11"/>
      <c r="B27" s="11"/>
      <c r="C27" s="428"/>
      <c r="D27" s="41">
        <v>2021</v>
      </c>
      <c r="E27" s="41">
        <v>2022</v>
      </c>
      <c r="F27" s="42">
        <v>2023</v>
      </c>
      <c r="G27" s="42">
        <v>2024</v>
      </c>
      <c r="H27" s="24"/>
    </row>
    <row r="28" spans="1:10" ht="12" customHeight="1" thickBot="1" x14ac:dyDescent="0.3">
      <c r="A28" s="11"/>
      <c r="B28" s="11"/>
      <c r="C28" s="429"/>
      <c r="D28" s="43" t="s">
        <v>5</v>
      </c>
      <c r="E28" s="43" t="s">
        <v>6</v>
      </c>
      <c r="F28" s="43" t="s">
        <v>6</v>
      </c>
      <c r="G28" s="44" t="s">
        <v>6</v>
      </c>
      <c r="H28" s="24"/>
    </row>
    <row r="29" spans="1:10" ht="14.1" customHeight="1" thickBot="1" x14ac:dyDescent="0.3">
      <c r="A29" s="11"/>
      <c r="B29" s="11"/>
      <c r="C29" s="33" t="s">
        <v>8</v>
      </c>
      <c r="D29" s="374">
        <v>4600</v>
      </c>
      <c r="E29" s="374">
        <v>3600</v>
      </c>
      <c r="F29" s="374">
        <v>3000</v>
      </c>
      <c r="G29" s="375">
        <v>3000</v>
      </c>
      <c r="H29" s="24"/>
    </row>
    <row r="30" spans="1:10" ht="14.1" customHeight="1" thickBot="1" x14ac:dyDescent="0.3">
      <c r="A30" s="11"/>
      <c r="B30" s="11"/>
      <c r="C30" s="33" t="s">
        <v>15</v>
      </c>
      <c r="D30" s="45">
        <v>154099.51999999999</v>
      </c>
      <c r="E30" s="45">
        <v>164944</v>
      </c>
      <c r="F30" s="45">
        <v>164944</v>
      </c>
      <c r="G30" s="46">
        <v>170495</v>
      </c>
      <c r="H30" s="24"/>
    </row>
    <row r="31" spans="1:10" ht="14.1" customHeight="1" thickBot="1" x14ac:dyDescent="0.3">
      <c r="A31" s="11"/>
      <c r="B31" s="11"/>
      <c r="C31" s="33" t="s">
        <v>23</v>
      </c>
      <c r="D31" s="45">
        <f>D30/D29</f>
        <v>33.499895652173912</v>
      </c>
      <c r="E31" s="45">
        <f t="shared" ref="E31:G31" si="0">E30/E29</f>
        <v>45.817777777777778</v>
      </c>
      <c r="F31" s="45">
        <f t="shared" si="0"/>
        <v>54.981333333333332</v>
      </c>
      <c r="G31" s="46">
        <f t="shared" si="0"/>
        <v>56.831666666666663</v>
      </c>
      <c r="H31" s="24"/>
    </row>
    <row r="32" spans="1:10" ht="14.1" customHeight="1" thickBot="1" x14ac:dyDescent="0.3">
      <c r="A32" s="11"/>
      <c r="B32" s="11"/>
      <c r="C32" s="33" t="s">
        <v>16</v>
      </c>
      <c r="D32" s="47" t="s">
        <v>22</v>
      </c>
      <c r="E32" s="48">
        <f>E29/D29-1</f>
        <v>-0.21739130434782605</v>
      </c>
      <c r="F32" s="48">
        <f t="shared" ref="F32:G34" si="1">F29/E29-1</f>
        <v>-0.16666666666666663</v>
      </c>
      <c r="G32" s="48">
        <f t="shared" si="1"/>
        <v>0</v>
      </c>
      <c r="H32" s="24"/>
      <c r="J32" s="266"/>
    </row>
    <row r="33" spans="1:11" ht="14.1" customHeight="1" thickBot="1" x14ac:dyDescent="0.3">
      <c r="A33" s="11"/>
      <c r="B33" s="11"/>
      <c r="C33" s="33" t="s">
        <v>17</v>
      </c>
      <c r="D33" s="47" t="s">
        <v>22</v>
      </c>
      <c r="E33" s="48">
        <f>E30/D30-1</f>
        <v>7.0373223745278546E-2</v>
      </c>
      <c r="F33" s="48">
        <f t="shared" si="1"/>
        <v>0</v>
      </c>
      <c r="G33" s="49">
        <f t="shared" si="1"/>
        <v>3.3653846153846256E-2</v>
      </c>
      <c r="H33" s="24"/>
    </row>
    <row r="34" spans="1:11" ht="14.1" customHeight="1" thickBot="1" x14ac:dyDescent="0.3">
      <c r="A34" s="11"/>
      <c r="B34" s="11"/>
      <c r="C34" s="33" t="s">
        <v>18</v>
      </c>
      <c r="D34" s="47" t="s">
        <v>22</v>
      </c>
      <c r="E34" s="48">
        <f>E31/D31-1</f>
        <v>0.36769911923007803</v>
      </c>
      <c r="F34" s="48">
        <f t="shared" si="1"/>
        <v>0.19999999999999996</v>
      </c>
      <c r="G34" s="49">
        <f t="shared" si="1"/>
        <v>3.3653846153846034E-2</v>
      </c>
      <c r="H34" s="24"/>
    </row>
    <row r="35" spans="1:11" ht="15.75" thickBot="1" x14ac:dyDescent="0.3">
      <c r="A35" s="11"/>
      <c r="B35" s="11"/>
      <c r="C35" s="425" t="s">
        <v>55</v>
      </c>
      <c r="D35" s="426"/>
      <c r="E35" s="426"/>
      <c r="F35" s="426"/>
      <c r="G35" s="427"/>
      <c r="H35" s="24"/>
    </row>
    <row r="36" spans="1:11" ht="12.75" customHeight="1" x14ac:dyDescent="0.25">
      <c r="A36" s="11"/>
      <c r="B36" s="11"/>
      <c r="C36" s="428"/>
      <c r="D36" s="41">
        <v>2021</v>
      </c>
      <c r="E36" s="41">
        <v>2022</v>
      </c>
      <c r="F36" s="42">
        <v>2023</v>
      </c>
      <c r="G36" s="42">
        <v>2024</v>
      </c>
      <c r="H36" s="24"/>
    </row>
    <row r="37" spans="1:11" ht="24.75" customHeight="1" thickBot="1" x14ac:dyDescent="0.3">
      <c r="A37" s="11"/>
      <c r="B37" s="11"/>
      <c r="C37" s="429"/>
      <c r="D37" s="43" t="s">
        <v>5</v>
      </c>
      <c r="E37" s="43" t="s">
        <v>6</v>
      </c>
      <c r="F37" s="43" t="s">
        <v>6</v>
      </c>
      <c r="G37" s="44" t="s">
        <v>6</v>
      </c>
      <c r="H37" s="24"/>
    </row>
    <row r="38" spans="1:11" ht="14.85" customHeight="1" thickBot="1" x14ac:dyDescent="0.3">
      <c r="A38" s="11"/>
      <c r="B38" s="11"/>
      <c r="C38" s="50" t="s">
        <v>0</v>
      </c>
      <c r="D38" s="376">
        <v>102860</v>
      </c>
      <c r="E38" s="376">
        <v>105920</v>
      </c>
      <c r="F38" s="376">
        <v>105920</v>
      </c>
      <c r="G38" s="376">
        <v>105920</v>
      </c>
      <c r="H38" s="24"/>
    </row>
    <row r="39" spans="1:11" ht="14.85" customHeight="1" thickBot="1" x14ac:dyDescent="0.3">
      <c r="A39" s="11"/>
      <c r="B39" s="11"/>
      <c r="C39" s="51" t="s">
        <v>48</v>
      </c>
      <c r="D39" s="270">
        <v>102860</v>
      </c>
      <c r="E39" s="270">
        <v>105920</v>
      </c>
      <c r="F39" s="270">
        <v>105920</v>
      </c>
      <c r="G39" s="270">
        <v>105920</v>
      </c>
      <c r="H39" s="24"/>
    </row>
    <row r="40" spans="1:11" ht="14.85" customHeight="1" thickBot="1" x14ac:dyDescent="0.3">
      <c r="A40" s="11"/>
      <c r="B40" s="11"/>
      <c r="C40" s="54" t="s">
        <v>49</v>
      </c>
      <c r="D40" s="230"/>
      <c r="E40" s="272"/>
      <c r="F40" s="272"/>
      <c r="G40" s="273"/>
      <c r="H40" s="24"/>
    </row>
    <row r="41" spans="1:11" ht="14.85" customHeight="1" thickBot="1" x14ac:dyDescent="0.3">
      <c r="A41" s="11"/>
      <c r="B41" s="11"/>
      <c r="C41" s="50" t="s">
        <v>30</v>
      </c>
      <c r="D41" s="268">
        <v>15400</v>
      </c>
      <c r="E41" s="268">
        <v>15400</v>
      </c>
      <c r="F41" s="268">
        <v>15400</v>
      </c>
      <c r="G41" s="268">
        <v>15400</v>
      </c>
      <c r="H41" s="24"/>
    </row>
    <row r="42" spans="1:11" ht="14.85" customHeight="1" thickBot="1" x14ac:dyDescent="0.3">
      <c r="A42" s="11"/>
      <c r="B42" s="11"/>
      <c r="C42" s="51" t="s">
        <v>48</v>
      </c>
      <c r="D42" s="270">
        <v>15400</v>
      </c>
      <c r="E42" s="270">
        <v>15400</v>
      </c>
      <c r="F42" s="270">
        <v>15400</v>
      </c>
      <c r="G42" s="270">
        <v>15400</v>
      </c>
      <c r="H42" s="24"/>
    </row>
    <row r="43" spans="1:11" ht="14.85" customHeight="1" thickBot="1" x14ac:dyDescent="0.3">
      <c r="A43" s="11"/>
      <c r="B43" s="11"/>
      <c r="C43" s="54" t="s">
        <v>49</v>
      </c>
      <c r="D43" s="230"/>
      <c r="E43" s="228"/>
      <c r="F43" s="228"/>
      <c r="G43" s="229"/>
      <c r="H43" s="24"/>
    </row>
    <row r="44" spans="1:11" ht="14.85" customHeight="1" thickBot="1" x14ac:dyDescent="0.3">
      <c r="A44" s="11"/>
      <c r="B44" s="11"/>
      <c r="C44" s="50" t="s">
        <v>1</v>
      </c>
      <c r="D44" s="268">
        <v>35100</v>
      </c>
      <c r="E44" s="268">
        <v>43384</v>
      </c>
      <c r="F44" s="268">
        <v>43384</v>
      </c>
      <c r="G44" s="269">
        <v>48935</v>
      </c>
      <c r="H44" s="24"/>
    </row>
    <row r="45" spans="1:11" ht="14.85" customHeight="1" thickBot="1" x14ac:dyDescent="0.3">
      <c r="A45" s="11"/>
      <c r="B45" s="11"/>
      <c r="C45" s="51" t="s">
        <v>48</v>
      </c>
      <c r="D45" s="270">
        <v>35100</v>
      </c>
      <c r="E45" s="270">
        <v>43384</v>
      </c>
      <c r="F45" s="270">
        <v>43384</v>
      </c>
      <c r="G45" s="271">
        <v>48935</v>
      </c>
      <c r="H45" s="24"/>
    </row>
    <row r="46" spans="1:11" ht="14.85" customHeight="1" thickBot="1" x14ac:dyDescent="0.3">
      <c r="A46" s="11"/>
      <c r="B46" s="11"/>
      <c r="C46" s="54" t="s">
        <v>49</v>
      </c>
      <c r="D46" s="230"/>
      <c r="E46" s="228"/>
      <c r="F46" s="228"/>
      <c r="G46" s="229"/>
      <c r="H46" s="24"/>
    </row>
    <row r="47" spans="1:11" ht="14.85" customHeight="1" thickBot="1" x14ac:dyDescent="0.3">
      <c r="A47" s="11"/>
      <c r="B47" s="11"/>
      <c r="C47" s="50" t="s">
        <v>2</v>
      </c>
      <c r="D47" s="230"/>
      <c r="E47" s="228"/>
      <c r="F47" s="228"/>
      <c r="G47" s="229"/>
      <c r="H47" s="24"/>
    </row>
    <row r="48" spans="1:11" ht="14.85" customHeight="1" thickBot="1" x14ac:dyDescent="0.3">
      <c r="A48" s="11"/>
      <c r="B48" s="11"/>
      <c r="C48" s="54" t="s">
        <v>48</v>
      </c>
      <c r="D48" s="230"/>
      <c r="E48" s="228"/>
      <c r="F48" s="228"/>
      <c r="G48" s="229"/>
      <c r="H48" s="24"/>
      <c r="K48" s="283">
        <f>D39+D42+D45+D57</f>
        <v>154099.51999999999</v>
      </c>
    </row>
    <row r="49" spans="1:11" ht="14.85" customHeight="1" thickBot="1" x14ac:dyDescent="0.3">
      <c r="A49" s="11"/>
      <c r="B49" s="11"/>
      <c r="C49" s="54" t="s">
        <v>49</v>
      </c>
      <c r="D49" s="230"/>
      <c r="E49" s="228"/>
      <c r="F49" s="228"/>
      <c r="G49" s="229"/>
      <c r="H49" s="24"/>
      <c r="K49">
        <v>1340</v>
      </c>
    </row>
    <row r="50" spans="1:11" ht="14.85" customHeight="1" thickBot="1" x14ac:dyDescent="0.3">
      <c r="A50" s="11"/>
      <c r="B50" s="11"/>
      <c r="C50" s="50" t="s">
        <v>24</v>
      </c>
      <c r="D50" s="230"/>
      <c r="E50" s="228"/>
      <c r="F50" s="228"/>
      <c r="G50" s="229"/>
      <c r="H50" s="24"/>
      <c r="K50">
        <v>160</v>
      </c>
    </row>
    <row r="51" spans="1:11" ht="14.85" customHeight="1" thickBot="1" x14ac:dyDescent="0.3">
      <c r="A51" s="11"/>
      <c r="B51" s="11"/>
      <c r="C51" s="54" t="s">
        <v>48</v>
      </c>
      <c r="D51" s="230"/>
      <c r="E51" s="228"/>
      <c r="F51" s="228"/>
      <c r="G51" s="229"/>
      <c r="H51" s="24"/>
    </row>
    <row r="52" spans="1:11" ht="14.85" customHeight="1" thickBot="1" x14ac:dyDescent="0.3">
      <c r="A52" s="11"/>
      <c r="B52" s="11"/>
      <c r="C52" s="54" t="s">
        <v>49</v>
      </c>
      <c r="D52" s="230"/>
      <c r="E52" s="228"/>
      <c r="F52" s="228"/>
      <c r="G52" s="229"/>
      <c r="H52" s="24"/>
    </row>
    <row r="53" spans="1:11" ht="14.85" customHeight="1" thickBot="1" x14ac:dyDescent="0.3">
      <c r="A53" s="11"/>
      <c r="B53" s="11"/>
      <c r="C53" s="50" t="s">
        <v>25</v>
      </c>
      <c r="D53" s="230"/>
      <c r="E53" s="228"/>
      <c r="F53" s="228"/>
      <c r="G53" s="229"/>
      <c r="H53" s="24"/>
    </row>
    <row r="54" spans="1:11" ht="14.85" customHeight="1" thickBot="1" x14ac:dyDescent="0.3">
      <c r="A54" s="11"/>
      <c r="B54" s="11"/>
      <c r="C54" s="54" t="s">
        <v>48</v>
      </c>
      <c r="D54" s="230"/>
      <c r="E54" s="228"/>
      <c r="F54" s="228"/>
      <c r="G54" s="229"/>
      <c r="H54" s="24"/>
    </row>
    <row r="55" spans="1:11" ht="14.85" customHeight="1" thickBot="1" x14ac:dyDescent="0.3">
      <c r="A55" s="11"/>
      <c r="B55" s="11"/>
      <c r="C55" s="54" t="s">
        <v>49</v>
      </c>
      <c r="D55" s="230"/>
      <c r="E55" s="228"/>
      <c r="F55" s="228"/>
      <c r="G55" s="229"/>
      <c r="H55" s="24"/>
    </row>
    <row r="56" spans="1:11" ht="14.85" customHeight="1" thickBot="1" x14ac:dyDescent="0.3">
      <c r="A56" s="11"/>
      <c r="B56" s="11"/>
      <c r="C56" s="50" t="s">
        <v>3</v>
      </c>
      <c r="D56" s="268">
        <v>739.52</v>
      </c>
      <c r="E56" s="268">
        <v>240</v>
      </c>
      <c r="F56" s="268">
        <v>240</v>
      </c>
      <c r="G56" s="269">
        <v>240</v>
      </c>
      <c r="H56" s="24"/>
    </row>
    <row r="57" spans="1:11" ht="14.85" customHeight="1" thickBot="1" x14ac:dyDescent="0.3">
      <c r="A57" s="11"/>
      <c r="B57" s="11"/>
      <c r="C57" s="51" t="s">
        <v>48</v>
      </c>
      <c r="D57" s="390">
        <v>739.52</v>
      </c>
      <c r="E57" s="228">
        <v>240</v>
      </c>
      <c r="F57" s="228">
        <v>240</v>
      </c>
      <c r="G57" s="229">
        <v>240</v>
      </c>
      <c r="H57" s="24"/>
    </row>
    <row r="58" spans="1:11" ht="14.85" customHeight="1" thickBot="1" x14ac:dyDescent="0.3">
      <c r="A58" s="11"/>
      <c r="B58" s="11"/>
      <c r="C58" s="54" t="s">
        <v>49</v>
      </c>
      <c r="D58" s="230"/>
      <c r="E58" s="274"/>
      <c r="F58" s="275"/>
      <c r="G58" s="276"/>
      <c r="H58" s="24"/>
    </row>
    <row r="59" spans="1:11" ht="14.85" customHeight="1" thickBot="1" x14ac:dyDescent="0.3">
      <c r="A59" s="11"/>
      <c r="B59" s="11"/>
      <c r="C59" s="56" t="s">
        <v>32</v>
      </c>
      <c r="D59" s="277">
        <f>D56+D53+D50+D47+D44+D41+D38</f>
        <v>154099.51999999999</v>
      </c>
      <c r="E59" s="277">
        <f t="shared" ref="E59:G59" si="2">E56+E53+E50+E47+E44+E41+E38</f>
        <v>164944</v>
      </c>
      <c r="F59" s="277">
        <f>+F38+F41+F44+F56</f>
        <v>164944</v>
      </c>
      <c r="G59" s="278">
        <f t="shared" si="2"/>
        <v>170495</v>
      </c>
      <c r="H59" s="24"/>
      <c r="J59" s="266"/>
    </row>
    <row r="60" spans="1:11" ht="15.75" thickBot="1" x14ac:dyDescent="0.3">
      <c r="A60" s="11"/>
      <c r="B60" s="11"/>
      <c r="C60" s="57" t="s">
        <v>33</v>
      </c>
      <c r="D60" s="58">
        <f>IF(D59-D30=0,0,"Error")</f>
        <v>0</v>
      </c>
      <c r="E60" s="58">
        <f>IF(E59-E30=0,0,"Error")</f>
        <v>0</v>
      </c>
      <c r="F60" s="58">
        <f>IF(F59-F30=0,0,"Error")</f>
        <v>0</v>
      </c>
      <c r="G60" s="58">
        <f>IF(G59-G30=0,0,"Error")</f>
        <v>0</v>
      </c>
      <c r="H60" s="24"/>
    </row>
    <row r="61" spans="1:11" ht="15.75" thickBot="1" x14ac:dyDescent="0.3">
      <c r="A61" s="11"/>
      <c r="B61" s="11"/>
      <c r="C61" s="478" t="s">
        <v>43</v>
      </c>
      <c r="D61" s="479"/>
      <c r="E61" s="479"/>
      <c r="F61" s="479"/>
      <c r="G61" s="480"/>
      <c r="H61" s="24"/>
    </row>
    <row r="62" spans="1:11" ht="26.25" customHeight="1" thickBot="1" x14ac:dyDescent="0.3">
      <c r="A62" s="11"/>
      <c r="B62" s="11"/>
      <c r="C62" s="478" t="s">
        <v>39</v>
      </c>
      <c r="D62" s="479"/>
      <c r="E62" s="479"/>
      <c r="F62" s="479"/>
      <c r="G62" s="480"/>
      <c r="H62" s="24"/>
    </row>
    <row r="63" spans="1:11" ht="13.5" customHeight="1" thickBot="1" x14ac:dyDescent="0.3">
      <c r="A63" s="11"/>
      <c r="B63" s="11"/>
      <c r="C63" s="59" t="s">
        <v>44</v>
      </c>
      <c r="D63" s="481"/>
      <c r="E63" s="482"/>
      <c r="F63" s="483"/>
      <c r="G63" s="484"/>
      <c r="H63" s="60"/>
    </row>
    <row r="64" spans="1:11" ht="33" customHeight="1" thickBot="1" x14ac:dyDescent="0.3">
      <c r="A64" s="11"/>
      <c r="B64" s="11"/>
      <c r="C64" s="59" t="s">
        <v>50</v>
      </c>
      <c r="D64" s="61"/>
      <c r="E64" s="62" t="s">
        <v>51</v>
      </c>
      <c r="F64" s="420" t="s">
        <v>81</v>
      </c>
      <c r="G64" s="421"/>
      <c r="H64" s="60"/>
    </row>
    <row r="65" spans="1:8" ht="19.5" customHeight="1" thickBot="1" x14ac:dyDescent="0.3">
      <c r="A65" s="11"/>
      <c r="B65" s="11"/>
      <c r="C65" s="94"/>
      <c r="D65" s="441" t="s">
        <v>141</v>
      </c>
      <c r="E65" s="442"/>
      <c r="F65" s="442"/>
      <c r="G65" s="443"/>
      <c r="H65" s="60"/>
    </row>
    <row r="66" spans="1:8" ht="43.5" customHeight="1" thickBot="1" x14ac:dyDescent="0.3">
      <c r="A66" s="11"/>
      <c r="B66" s="11"/>
      <c r="C66" s="33" t="s">
        <v>9</v>
      </c>
      <c r="D66" s="435" t="s">
        <v>181</v>
      </c>
      <c r="E66" s="436"/>
      <c r="F66" s="436"/>
      <c r="G66" s="437"/>
      <c r="H66" s="24"/>
    </row>
    <row r="67" spans="1:8" ht="22.5" customHeight="1" thickBot="1" x14ac:dyDescent="0.3">
      <c r="A67" s="11"/>
      <c r="B67" s="11"/>
      <c r="C67" s="33" t="s">
        <v>14</v>
      </c>
      <c r="D67" s="475" t="s">
        <v>62</v>
      </c>
      <c r="E67" s="476"/>
      <c r="F67" s="476"/>
      <c r="G67" s="477"/>
      <c r="H67" s="24"/>
    </row>
    <row r="68" spans="1:8" x14ac:dyDescent="0.25">
      <c r="A68" s="11"/>
      <c r="B68" s="11"/>
      <c r="C68" s="428"/>
      <c r="D68" s="41">
        <v>2021</v>
      </c>
      <c r="E68" s="41">
        <v>2022</v>
      </c>
      <c r="F68" s="42">
        <v>2023</v>
      </c>
      <c r="G68" s="42">
        <v>2024</v>
      </c>
      <c r="H68" s="24"/>
    </row>
    <row r="69" spans="1:8" ht="15.75" thickBot="1" x14ac:dyDescent="0.3">
      <c r="A69" s="11"/>
      <c r="B69" s="11"/>
      <c r="C69" s="429"/>
      <c r="D69" s="43" t="s">
        <v>5</v>
      </c>
      <c r="E69" s="43" t="s">
        <v>6</v>
      </c>
      <c r="F69" s="43" t="s">
        <v>6</v>
      </c>
      <c r="G69" s="44" t="s">
        <v>6</v>
      </c>
      <c r="H69" s="24"/>
    </row>
    <row r="70" spans="1:8" ht="14.1" customHeight="1" thickBot="1" x14ac:dyDescent="0.3">
      <c r="A70" s="11"/>
      <c r="B70" s="11"/>
      <c r="C70" s="33" t="s">
        <v>8</v>
      </c>
      <c r="D70" s="374">
        <v>14</v>
      </c>
      <c r="E70" s="374">
        <v>16</v>
      </c>
      <c r="F70" s="374">
        <v>14</v>
      </c>
      <c r="G70" s="375">
        <v>11</v>
      </c>
      <c r="H70" s="24"/>
    </row>
    <row r="71" spans="1:8" s="25" customFormat="1" ht="14.1" customHeight="1" thickBot="1" x14ac:dyDescent="0.3">
      <c r="A71" s="24"/>
      <c r="B71" s="24"/>
      <c r="C71" s="33" t="s">
        <v>15</v>
      </c>
      <c r="D71" s="374">
        <v>1340</v>
      </c>
      <c r="E71" s="374">
        <v>1200</v>
      </c>
      <c r="F71" s="374">
        <v>1200</v>
      </c>
      <c r="G71" s="375">
        <v>1200</v>
      </c>
      <c r="H71" s="24"/>
    </row>
    <row r="72" spans="1:8" ht="14.1" customHeight="1" thickBot="1" x14ac:dyDescent="0.3">
      <c r="A72" s="11"/>
      <c r="B72" s="11"/>
      <c r="C72" s="33" t="s">
        <v>23</v>
      </c>
      <c r="D72" s="45">
        <f>D71/D70</f>
        <v>95.714285714285708</v>
      </c>
      <c r="E72" s="45">
        <f t="shared" ref="E72:G72" si="3">E71/E70</f>
        <v>75</v>
      </c>
      <c r="F72" s="45">
        <f t="shared" si="3"/>
        <v>85.714285714285708</v>
      </c>
      <c r="G72" s="46">
        <f t="shared" si="3"/>
        <v>109.09090909090909</v>
      </c>
      <c r="H72" s="24"/>
    </row>
    <row r="73" spans="1:8" ht="14.1" customHeight="1" thickBot="1" x14ac:dyDescent="0.3">
      <c r="A73" s="11"/>
      <c r="B73" s="11"/>
      <c r="C73" s="33" t="s">
        <v>16</v>
      </c>
      <c r="D73" s="47" t="s">
        <v>22</v>
      </c>
      <c r="E73" s="48">
        <f>E70/D70-1</f>
        <v>0.14285714285714279</v>
      </c>
      <c r="F73" s="48">
        <f t="shared" ref="F73:F75" si="4">F70/E70-1</f>
        <v>-0.125</v>
      </c>
      <c r="G73" s="49">
        <f t="shared" ref="G73:G75" si="5">G70/F70-1</f>
        <v>-0.2142857142857143</v>
      </c>
      <c r="H73" s="24"/>
    </row>
    <row r="74" spans="1:8" ht="14.1" customHeight="1" thickBot="1" x14ac:dyDescent="0.3">
      <c r="A74" s="11"/>
      <c r="B74" s="11"/>
      <c r="C74" s="33" t="s">
        <v>17</v>
      </c>
      <c r="D74" s="47" t="s">
        <v>22</v>
      </c>
      <c r="E74" s="48">
        <f>E71/D71-1</f>
        <v>-0.10447761194029848</v>
      </c>
      <c r="F74" s="48">
        <f t="shared" si="4"/>
        <v>0</v>
      </c>
      <c r="G74" s="49">
        <f t="shared" si="5"/>
        <v>0</v>
      </c>
      <c r="H74" s="24"/>
    </row>
    <row r="75" spans="1:8" ht="14.1" customHeight="1" thickBot="1" x14ac:dyDescent="0.3">
      <c r="A75" s="11"/>
      <c r="B75" s="11"/>
      <c r="C75" s="33" t="s">
        <v>18</v>
      </c>
      <c r="D75" s="47" t="s">
        <v>22</v>
      </c>
      <c r="E75" s="48">
        <f>E72/D72-1</f>
        <v>-0.21641791044776115</v>
      </c>
      <c r="F75" s="48">
        <f t="shared" si="4"/>
        <v>0.14285714285714279</v>
      </c>
      <c r="G75" s="49">
        <f t="shared" si="5"/>
        <v>0.27272727272727293</v>
      </c>
      <c r="H75" s="24"/>
    </row>
    <row r="76" spans="1:8" ht="25.5" customHeight="1" thickBot="1" x14ac:dyDescent="0.3">
      <c r="A76" s="11"/>
      <c r="B76" s="11"/>
      <c r="C76" s="425" t="s">
        <v>55</v>
      </c>
      <c r="D76" s="426"/>
      <c r="E76" s="426"/>
      <c r="F76" s="426"/>
      <c r="G76" s="427"/>
      <c r="H76" s="24"/>
    </row>
    <row r="77" spans="1:8" ht="20.25" customHeight="1" x14ac:dyDescent="0.25">
      <c r="A77" s="11"/>
      <c r="B77" s="11"/>
      <c r="C77" s="428"/>
      <c r="D77" s="41">
        <v>2021</v>
      </c>
      <c r="E77" s="41">
        <v>2022</v>
      </c>
      <c r="F77" s="42">
        <v>2023</v>
      </c>
      <c r="G77" s="42">
        <v>2024</v>
      </c>
      <c r="H77" s="24"/>
    </row>
    <row r="78" spans="1:8" ht="18.75" customHeight="1" thickBot="1" x14ac:dyDescent="0.3">
      <c r="A78" s="11"/>
      <c r="B78" s="11"/>
      <c r="C78" s="429"/>
      <c r="D78" s="43" t="s">
        <v>5</v>
      </c>
      <c r="E78" s="43" t="s">
        <v>6</v>
      </c>
      <c r="F78" s="43" t="s">
        <v>6</v>
      </c>
      <c r="G78" s="44" t="s">
        <v>6</v>
      </c>
      <c r="H78" s="24"/>
    </row>
    <row r="79" spans="1:8" ht="14.1" customHeight="1" thickBot="1" x14ac:dyDescent="0.3">
      <c r="A79" s="11"/>
      <c r="B79" s="11"/>
      <c r="C79" s="50" t="s">
        <v>40</v>
      </c>
      <c r="D79" s="52"/>
      <c r="E79" s="52"/>
      <c r="F79" s="52"/>
      <c r="G79" s="53"/>
      <c r="H79" s="24"/>
    </row>
    <row r="80" spans="1:8" ht="14.1" customHeight="1" thickBot="1" x14ac:dyDescent="0.3">
      <c r="A80" s="11"/>
      <c r="B80" s="11"/>
      <c r="C80" s="50" t="s">
        <v>41</v>
      </c>
      <c r="D80" s="45">
        <v>1340</v>
      </c>
      <c r="E80" s="343">
        <v>1200</v>
      </c>
      <c r="F80" s="45">
        <v>1200</v>
      </c>
      <c r="G80" s="46">
        <v>1200</v>
      </c>
      <c r="H80" s="24"/>
    </row>
    <row r="81" spans="1:12" ht="14.1" customHeight="1" thickBot="1" x14ac:dyDescent="0.3">
      <c r="A81" s="11"/>
      <c r="B81" s="11"/>
      <c r="C81" s="56" t="s">
        <v>32</v>
      </c>
      <c r="D81" s="251">
        <f>D80+D79</f>
        <v>1340</v>
      </c>
      <c r="E81" s="252">
        <v>1200</v>
      </c>
      <c r="F81" s="251">
        <f t="shared" ref="F81:G81" si="6">F80+F79</f>
        <v>1200</v>
      </c>
      <c r="G81" s="253">
        <f t="shared" si="6"/>
        <v>1200</v>
      </c>
      <c r="H81" s="24"/>
    </row>
    <row r="82" spans="1:12" ht="14.1" customHeight="1" thickBot="1" x14ac:dyDescent="0.3">
      <c r="A82" s="11"/>
      <c r="B82" s="11"/>
      <c r="C82" s="240"/>
      <c r="D82" s="254"/>
      <c r="E82" s="255"/>
      <c r="F82" s="254"/>
      <c r="G82" s="256"/>
      <c r="H82" s="24"/>
    </row>
    <row r="83" spans="1:12" ht="20.25" customHeight="1" thickBot="1" x14ac:dyDescent="0.3">
      <c r="A83" s="11"/>
      <c r="B83" s="11"/>
      <c r="C83" s="40" t="s">
        <v>29</v>
      </c>
      <c r="D83" s="430"/>
      <c r="E83" s="431"/>
      <c r="F83" s="431"/>
      <c r="G83" s="432"/>
      <c r="H83" s="24"/>
    </row>
    <row r="84" spans="1:12" ht="42" customHeight="1" thickBot="1" x14ac:dyDescent="0.3">
      <c r="A84" s="11"/>
      <c r="B84" s="11"/>
      <c r="C84" s="40" t="s">
        <v>209</v>
      </c>
      <c r="D84" s="64"/>
      <c r="E84" s="65" t="s">
        <v>51</v>
      </c>
      <c r="F84" s="394" t="s">
        <v>205</v>
      </c>
      <c r="G84" s="66"/>
      <c r="H84" s="24"/>
    </row>
    <row r="85" spans="1:12" ht="13.5" customHeight="1" thickBot="1" x14ac:dyDescent="0.3">
      <c r="A85" s="11"/>
      <c r="B85" s="11"/>
      <c r="C85" s="59"/>
      <c r="D85" s="444" t="s">
        <v>203</v>
      </c>
      <c r="E85" s="445"/>
      <c r="F85" s="445" t="s">
        <v>59</v>
      </c>
      <c r="G85" s="446"/>
      <c r="H85" s="24"/>
      <c r="K85" s="391"/>
      <c r="L85" s="186"/>
    </row>
    <row r="86" spans="1:12" ht="32.25" customHeight="1" thickBot="1" x14ac:dyDescent="0.3">
      <c r="A86" s="11"/>
      <c r="B86" s="11"/>
      <c r="C86" s="33" t="s">
        <v>9</v>
      </c>
      <c r="D86" s="447" t="s">
        <v>204</v>
      </c>
      <c r="E86" s="448" t="s">
        <v>57</v>
      </c>
      <c r="F86" s="448" t="s">
        <v>57</v>
      </c>
      <c r="G86" s="449" t="s">
        <v>57</v>
      </c>
      <c r="H86" s="24"/>
    </row>
    <row r="87" spans="1:12" ht="31.5" customHeight="1" x14ac:dyDescent="0.25">
      <c r="A87" s="11"/>
      <c r="B87" s="11"/>
      <c r="C87" s="428"/>
      <c r="D87" s="41">
        <v>2021</v>
      </c>
      <c r="E87" s="41">
        <v>2022</v>
      </c>
      <c r="F87" s="42">
        <v>2023</v>
      </c>
      <c r="G87" s="42">
        <v>2024</v>
      </c>
      <c r="H87" s="24"/>
    </row>
    <row r="88" spans="1:12" ht="15.75" thickBot="1" x14ac:dyDescent="0.3">
      <c r="A88" s="11"/>
      <c r="B88" s="11"/>
      <c r="C88" s="429"/>
      <c r="D88" s="43" t="s">
        <v>5</v>
      </c>
      <c r="E88" s="43" t="s">
        <v>6</v>
      </c>
      <c r="F88" s="43" t="s">
        <v>6</v>
      </c>
      <c r="G88" s="44" t="s">
        <v>6</v>
      </c>
      <c r="H88" s="24"/>
    </row>
    <row r="89" spans="1:12" ht="20.25" customHeight="1" thickBot="1" x14ac:dyDescent="0.3">
      <c r="A89" s="11"/>
      <c r="B89" s="11"/>
      <c r="C89" s="33" t="s">
        <v>8</v>
      </c>
      <c r="D89" s="47">
        <v>1</v>
      </c>
      <c r="E89" s="47"/>
      <c r="F89" s="67"/>
      <c r="G89" s="68"/>
      <c r="H89" s="24"/>
    </row>
    <row r="90" spans="1:12" ht="12" customHeight="1" thickBot="1" x14ac:dyDescent="0.3">
      <c r="A90" s="11"/>
      <c r="B90" s="11"/>
      <c r="C90" s="33" t="s">
        <v>15</v>
      </c>
      <c r="D90" s="45">
        <v>1500</v>
      </c>
      <c r="E90" s="45">
        <v>0</v>
      </c>
      <c r="F90" s="45">
        <f t="shared" ref="F90:G90" si="7">F100</f>
        <v>0</v>
      </c>
      <c r="G90" s="46">
        <f t="shared" si="7"/>
        <v>0</v>
      </c>
      <c r="H90" s="24"/>
    </row>
    <row r="91" spans="1:12" ht="14.1" customHeight="1" thickBot="1" x14ac:dyDescent="0.3">
      <c r="A91" s="11"/>
      <c r="B91" s="11"/>
      <c r="C91" s="33" t="s">
        <v>23</v>
      </c>
      <c r="D91" s="45">
        <f>D90/D89</f>
        <v>1500</v>
      </c>
      <c r="E91" s="45" t="e">
        <f t="shared" ref="E91:G91" si="8">E90/E89</f>
        <v>#DIV/0!</v>
      </c>
      <c r="F91" s="45" t="e">
        <f t="shared" si="8"/>
        <v>#DIV/0!</v>
      </c>
      <c r="G91" s="46" t="e">
        <f t="shared" si="8"/>
        <v>#DIV/0!</v>
      </c>
      <c r="H91" s="24"/>
    </row>
    <row r="92" spans="1:12" ht="14.1" customHeight="1" thickBot="1" x14ac:dyDescent="0.3">
      <c r="A92" s="11"/>
      <c r="B92" s="11"/>
      <c r="C92" s="33" t="s">
        <v>16</v>
      </c>
      <c r="D92" s="47" t="s">
        <v>22</v>
      </c>
      <c r="E92" s="48">
        <f>E89/D89-1</f>
        <v>-1</v>
      </c>
      <c r="F92" s="48" t="e">
        <f t="shared" ref="F92:F94" si="9">F89/E89-1</f>
        <v>#DIV/0!</v>
      </c>
      <c r="G92" s="49" t="e">
        <f t="shared" ref="G92:G94" si="10">G89/F89-1</f>
        <v>#DIV/0!</v>
      </c>
      <c r="H92" s="24"/>
    </row>
    <row r="93" spans="1:12" ht="14.1" customHeight="1" thickBot="1" x14ac:dyDescent="0.3">
      <c r="A93" s="11"/>
      <c r="B93" s="11"/>
      <c r="C93" s="33" t="s">
        <v>17</v>
      </c>
      <c r="D93" s="47" t="s">
        <v>22</v>
      </c>
      <c r="E93" s="48">
        <f>E90/D90-1</f>
        <v>-1</v>
      </c>
      <c r="F93" s="48" t="e">
        <f t="shared" si="9"/>
        <v>#DIV/0!</v>
      </c>
      <c r="G93" s="49" t="e">
        <f t="shared" si="10"/>
        <v>#DIV/0!</v>
      </c>
      <c r="H93" s="24"/>
    </row>
    <row r="94" spans="1:12" ht="14.1" customHeight="1" thickBot="1" x14ac:dyDescent="0.3">
      <c r="A94" s="11"/>
      <c r="B94" s="11"/>
      <c r="C94" s="33" t="s">
        <v>18</v>
      </c>
      <c r="D94" s="47" t="s">
        <v>22</v>
      </c>
      <c r="E94" s="48" t="e">
        <f>E91/D91-1</f>
        <v>#DIV/0!</v>
      </c>
      <c r="F94" s="48" t="e">
        <f t="shared" si="9"/>
        <v>#DIV/0!</v>
      </c>
      <c r="G94" s="49" t="e">
        <f t="shared" si="10"/>
        <v>#DIV/0!</v>
      </c>
      <c r="H94" s="24"/>
    </row>
    <row r="95" spans="1:12" ht="16.5" customHeight="1" thickBot="1" x14ac:dyDescent="0.3">
      <c r="A95" s="11"/>
      <c r="B95" s="11"/>
      <c r="C95" s="425" t="s">
        <v>58</v>
      </c>
      <c r="D95" s="426"/>
      <c r="E95" s="426"/>
      <c r="F95" s="426"/>
      <c r="G95" s="427"/>
      <c r="H95" s="24"/>
    </row>
    <row r="96" spans="1:12" x14ac:dyDescent="0.25">
      <c r="A96" s="11"/>
      <c r="B96" s="11"/>
      <c r="C96" s="428"/>
      <c r="D96" s="41">
        <v>2021</v>
      </c>
      <c r="E96" s="41">
        <v>2022</v>
      </c>
      <c r="F96" s="42">
        <v>2023</v>
      </c>
      <c r="G96" s="42">
        <v>2024</v>
      </c>
      <c r="H96" s="24"/>
    </row>
    <row r="97" spans="1:17" ht="11.25" customHeight="1" thickBot="1" x14ac:dyDescent="0.3">
      <c r="A97" s="11"/>
      <c r="B97" s="11"/>
      <c r="C97" s="429"/>
      <c r="D97" s="43" t="s">
        <v>5</v>
      </c>
      <c r="E97" s="43" t="s">
        <v>6</v>
      </c>
      <c r="F97" s="43" t="s">
        <v>6</v>
      </c>
      <c r="G97" s="44" t="s">
        <v>6</v>
      </c>
      <c r="H97" s="24"/>
    </row>
    <row r="98" spans="1:17" ht="15.75" thickBot="1" x14ac:dyDescent="0.3">
      <c r="A98" s="11"/>
      <c r="B98" s="11"/>
      <c r="C98" s="50" t="s">
        <v>40</v>
      </c>
      <c r="D98" s="52"/>
      <c r="E98" s="52"/>
      <c r="F98" s="52"/>
      <c r="G98" s="53"/>
      <c r="H98" s="24"/>
    </row>
    <row r="99" spans="1:17" ht="14.1" customHeight="1" thickBot="1" x14ac:dyDescent="0.3">
      <c r="A99" s="11"/>
      <c r="B99" s="11"/>
      <c r="C99" s="50" t="s">
        <v>41</v>
      </c>
      <c r="D99" s="55">
        <v>1500</v>
      </c>
      <c r="E99" s="52">
        <v>0</v>
      </c>
      <c r="F99" s="55">
        <v>0</v>
      </c>
      <c r="G99" s="69">
        <v>0</v>
      </c>
      <c r="H99" s="24"/>
    </row>
    <row r="100" spans="1:17" ht="14.1" customHeight="1" thickBot="1" x14ac:dyDescent="0.3">
      <c r="A100" s="11"/>
      <c r="B100" s="11"/>
      <c r="C100" s="56" t="s">
        <v>56</v>
      </c>
      <c r="D100" s="393">
        <v>1500</v>
      </c>
      <c r="E100" s="247">
        <v>0</v>
      </c>
      <c r="F100" s="245">
        <f>F99+F98</f>
        <v>0</v>
      </c>
      <c r="G100" s="246">
        <f>G99+G98</f>
        <v>0</v>
      </c>
      <c r="H100" s="24"/>
    </row>
    <row r="101" spans="1:17" ht="14.1" customHeight="1" thickBot="1" x14ac:dyDescent="0.3">
      <c r="A101" s="11"/>
      <c r="B101" s="11"/>
      <c r="C101" s="240"/>
      <c r="D101" s="248"/>
      <c r="E101" s="249"/>
      <c r="F101" s="248"/>
      <c r="G101" s="250"/>
      <c r="H101" s="24"/>
    </row>
    <row r="102" spans="1:17" ht="14.1" customHeight="1" thickBot="1" x14ac:dyDescent="0.3">
      <c r="A102" s="11"/>
      <c r="B102" s="11"/>
      <c r="C102" s="33" t="s">
        <v>14</v>
      </c>
      <c r="D102" s="438" t="s">
        <v>62</v>
      </c>
      <c r="E102" s="439"/>
      <c r="F102" s="439"/>
      <c r="G102" s="440"/>
      <c r="H102" s="24"/>
    </row>
    <row r="103" spans="1:17" ht="20.25" customHeight="1" thickBot="1" x14ac:dyDescent="0.3">
      <c r="A103" s="11"/>
      <c r="B103" s="11"/>
      <c r="C103" s="40" t="s">
        <v>29</v>
      </c>
      <c r="D103" s="430"/>
      <c r="E103" s="431"/>
      <c r="F103" s="431"/>
      <c r="G103" s="432"/>
      <c r="H103" s="24"/>
    </row>
    <row r="104" spans="1:17" ht="17.25" customHeight="1" thickBot="1" x14ac:dyDescent="0.3">
      <c r="A104" s="11"/>
      <c r="B104" s="11"/>
      <c r="C104" s="40"/>
      <c r="D104" s="502" t="s">
        <v>195</v>
      </c>
      <c r="E104" s="503"/>
      <c r="F104" s="503"/>
      <c r="G104" s="504"/>
      <c r="H104" s="24"/>
    </row>
    <row r="105" spans="1:17" ht="37.5" customHeight="1" thickBot="1" x14ac:dyDescent="0.3">
      <c r="A105" s="11"/>
      <c r="B105" s="11"/>
      <c r="C105" s="33" t="s">
        <v>9</v>
      </c>
      <c r="D105" s="435" t="s">
        <v>200</v>
      </c>
      <c r="E105" s="436" t="s">
        <v>57</v>
      </c>
      <c r="F105" s="436" t="s">
        <v>57</v>
      </c>
      <c r="G105" s="437" t="s">
        <v>57</v>
      </c>
      <c r="H105" s="24"/>
    </row>
    <row r="106" spans="1:17" ht="18" customHeight="1" thickBot="1" x14ac:dyDescent="0.3">
      <c r="A106" s="11"/>
      <c r="B106" s="11"/>
      <c r="C106" s="33" t="s">
        <v>14</v>
      </c>
      <c r="D106" s="438" t="s">
        <v>62</v>
      </c>
      <c r="E106" s="439"/>
      <c r="F106" s="439"/>
      <c r="G106" s="440"/>
      <c r="H106" s="24"/>
      <c r="O106" s="392"/>
      <c r="P106" s="186"/>
      <c r="Q106" s="186"/>
    </row>
    <row r="107" spans="1:17" ht="14.25" customHeight="1" x14ac:dyDescent="0.25">
      <c r="A107" s="11"/>
      <c r="B107" s="11"/>
      <c r="C107" s="428"/>
      <c r="D107" s="41">
        <v>2021</v>
      </c>
      <c r="E107" s="41">
        <v>2022</v>
      </c>
      <c r="F107" s="42">
        <v>2023</v>
      </c>
      <c r="G107" s="42">
        <v>2024</v>
      </c>
      <c r="H107" s="24"/>
    </row>
    <row r="108" spans="1:17" ht="15.75" thickBot="1" x14ac:dyDescent="0.3">
      <c r="A108" s="11"/>
      <c r="B108" s="11"/>
      <c r="C108" s="429"/>
      <c r="D108" s="43" t="s">
        <v>5</v>
      </c>
      <c r="E108" s="43" t="s">
        <v>6</v>
      </c>
      <c r="F108" s="43" t="s">
        <v>6</v>
      </c>
      <c r="G108" s="44" t="s">
        <v>6</v>
      </c>
      <c r="H108" s="24"/>
    </row>
    <row r="109" spans="1:17" ht="20.25" customHeight="1" thickBot="1" x14ac:dyDescent="0.3">
      <c r="A109" s="11"/>
      <c r="B109" s="11"/>
      <c r="C109" s="33" t="s">
        <v>8</v>
      </c>
      <c r="D109" s="67"/>
      <c r="E109" s="47">
        <v>1</v>
      </c>
      <c r="F109" s="67"/>
      <c r="G109" s="68"/>
      <c r="H109" s="24"/>
    </row>
    <row r="110" spans="1:17" ht="21.75" customHeight="1" thickBot="1" x14ac:dyDescent="0.3">
      <c r="A110" s="11"/>
      <c r="B110" s="11"/>
      <c r="C110" s="33" t="s">
        <v>15</v>
      </c>
      <c r="D110" s="45">
        <f>D120</f>
        <v>0</v>
      </c>
      <c r="E110" s="45">
        <v>900</v>
      </c>
      <c r="F110" s="45">
        <f t="shared" ref="F110:G110" si="11">F120</f>
        <v>0</v>
      </c>
      <c r="G110" s="46">
        <f t="shared" si="11"/>
        <v>0</v>
      </c>
      <c r="H110" s="24"/>
    </row>
    <row r="111" spans="1:17" ht="14.1" customHeight="1" thickBot="1" x14ac:dyDescent="0.3">
      <c r="A111" s="11"/>
      <c r="B111" s="11"/>
      <c r="C111" s="33" t="s">
        <v>23</v>
      </c>
      <c r="D111" s="45" t="e">
        <f>D110/D109</f>
        <v>#DIV/0!</v>
      </c>
      <c r="E111" s="45">
        <f t="shared" ref="E111:G111" si="12">E110/E109</f>
        <v>900</v>
      </c>
      <c r="F111" s="45" t="e">
        <f t="shared" si="12"/>
        <v>#DIV/0!</v>
      </c>
      <c r="G111" s="46" t="e">
        <f t="shared" si="12"/>
        <v>#DIV/0!</v>
      </c>
      <c r="H111" s="24"/>
    </row>
    <row r="112" spans="1:17" ht="14.1" customHeight="1" thickBot="1" x14ac:dyDescent="0.3">
      <c r="A112" s="11"/>
      <c r="B112" s="11"/>
      <c r="C112" s="33" t="s">
        <v>16</v>
      </c>
      <c r="D112" s="47" t="s">
        <v>22</v>
      </c>
      <c r="E112" s="48" t="e">
        <f>E109/D109-1</f>
        <v>#DIV/0!</v>
      </c>
      <c r="F112" s="48">
        <f t="shared" ref="F112:F114" si="13">F109/E109-1</f>
        <v>-1</v>
      </c>
      <c r="G112" s="49" t="e">
        <f t="shared" ref="G112:G114" si="14">G109/F109-1</f>
        <v>#DIV/0!</v>
      </c>
      <c r="H112" s="24"/>
    </row>
    <row r="113" spans="1:15" ht="14.1" customHeight="1" thickBot="1" x14ac:dyDescent="0.3">
      <c r="A113" s="11"/>
      <c r="B113" s="11"/>
      <c r="C113" s="33" t="s">
        <v>17</v>
      </c>
      <c r="D113" s="47" t="s">
        <v>22</v>
      </c>
      <c r="E113" s="48" t="e">
        <f>E110/D110-1</f>
        <v>#DIV/0!</v>
      </c>
      <c r="F113" s="48">
        <f t="shared" si="13"/>
        <v>-1</v>
      </c>
      <c r="G113" s="49" t="e">
        <f t="shared" si="14"/>
        <v>#DIV/0!</v>
      </c>
      <c r="H113" s="24"/>
    </row>
    <row r="114" spans="1:15" ht="14.1" customHeight="1" thickBot="1" x14ac:dyDescent="0.3">
      <c r="A114" s="11"/>
      <c r="B114" s="11"/>
      <c r="C114" s="33" t="s">
        <v>18</v>
      </c>
      <c r="D114" s="47" t="s">
        <v>22</v>
      </c>
      <c r="E114" s="48" t="e">
        <f>E111/D111-1</f>
        <v>#DIV/0!</v>
      </c>
      <c r="F114" s="48" t="e">
        <f t="shared" si="13"/>
        <v>#DIV/0!</v>
      </c>
      <c r="G114" s="49" t="e">
        <f t="shared" si="14"/>
        <v>#DIV/0!</v>
      </c>
      <c r="H114" s="24"/>
    </row>
    <row r="115" spans="1:15" ht="14.25" customHeight="1" thickBot="1" x14ac:dyDescent="0.3">
      <c r="A115" s="11"/>
      <c r="B115" s="11"/>
      <c r="C115" s="425" t="s">
        <v>58</v>
      </c>
      <c r="D115" s="426"/>
      <c r="E115" s="426"/>
      <c r="F115" s="426"/>
      <c r="G115" s="427"/>
      <c r="H115" s="24"/>
    </row>
    <row r="116" spans="1:15" ht="14.1" customHeight="1" x14ac:dyDescent="0.25">
      <c r="A116" s="11"/>
      <c r="B116" s="11"/>
      <c r="C116" s="428"/>
      <c r="D116" s="41">
        <v>2021</v>
      </c>
      <c r="E116" s="41">
        <v>2022</v>
      </c>
      <c r="F116" s="42">
        <v>2023</v>
      </c>
      <c r="G116" s="42">
        <v>2024</v>
      </c>
      <c r="H116" s="24"/>
    </row>
    <row r="117" spans="1:15" ht="24.75" customHeight="1" thickBot="1" x14ac:dyDescent="0.3">
      <c r="A117" s="11"/>
      <c r="B117" s="11"/>
      <c r="C117" s="429"/>
      <c r="D117" s="43" t="s">
        <v>5</v>
      </c>
      <c r="E117" s="43" t="s">
        <v>6</v>
      </c>
      <c r="F117" s="43" t="s">
        <v>6</v>
      </c>
      <c r="G117" s="44" t="s">
        <v>6</v>
      </c>
      <c r="H117" s="24"/>
    </row>
    <row r="118" spans="1:15" ht="12.75" customHeight="1" thickBot="1" x14ac:dyDescent="0.3">
      <c r="A118" s="11"/>
      <c r="B118" s="11"/>
      <c r="C118" s="50" t="s">
        <v>40</v>
      </c>
      <c r="D118" s="52"/>
      <c r="E118" s="52"/>
      <c r="F118" s="52"/>
      <c r="G118" s="53"/>
      <c r="H118" s="24"/>
    </row>
    <row r="119" spans="1:15" ht="21" customHeight="1" thickBot="1" x14ac:dyDescent="0.3">
      <c r="A119" s="11"/>
      <c r="B119" s="11"/>
      <c r="C119" s="50" t="s">
        <v>41</v>
      </c>
      <c r="D119" s="55">
        <v>0</v>
      </c>
      <c r="E119" s="52">
        <v>900</v>
      </c>
      <c r="F119" s="55">
        <v>0</v>
      </c>
      <c r="G119" s="69">
        <v>0</v>
      </c>
      <c r="H119" s="24"/>
    </row>
    <row r="120" spans="1:15" ht="24.75" customHeight="1" thickBot="1" x14ac:dyDescent="0.3">
      <c r="A120" s="11"/>
      <c r="B120" s="11"/>
      <c r="C120" s="56" t="s">
        <v>56</v>
      </c>
      <c r="D120" s="245">
        <f>D119+D118</f>
        <v>0</v>
      </c>
      <c r="E120" s="247">
        <v>900</v>
      </c>
      <c r="F120" s="245">
        <f>F119+F118</f>
        <v>0</v>
      </c>
      <c r="G120" s="246">
        <f>G119+G118</f>
        <v>0</v>
      </c>
      <c r="H120" s="350"/>
      <c r="I120" s="351"/>
      <c r="J120" s="351"/>
      <c r="K120" s="351"/>
      <c r="L120" s="351"/>
      <c r="M120" s="351"/>
      <c r="N120" s="351"/>
      <c r="O120" s="351"/>
    </row>
    <row r="121" spans="1:15" ht="14.1" customHeight="1" thickBot="1" x14ac:dyDescent="0.3">
      <c r="A121" s="11"/>
      <c r="B121" s="11"/>
      <c r="C121" s="240"/>
      <c r="D121" s="248"/>
      <c r="E121" s="249"/>
      <c r="F121" s="248"/>
      <c r="G121" s="250"/>
      <c r="H121" s="350"/>
      <c r="I121" s="351"/>
      <c r="J121" s="351"/>
      <c r="K121" s="351"/>
      <c r="L121" s="351"/>
      <c r="M121" s="351"/>
      <c r="N121" s="351"/>
      <c r="O121" s="351"/>
    </row>
    <row r="122" spans="1:15" ht="14.1" customHeight="1" thickBot="1" x14ac:dyDescent="0.3">
      <c r="A122" s="11"/>
      <c r="B122" s="11"/>
      <c r="C122" s="40" t="s">
        <v>29</v>
      </c>
      <c r="D122" s="430"/>
      <c r="E122" s="431"/>
      <c r="F122" s="431"/>
      <c r="G122" s="432"/>
      <c r="H122" s="350"/>
      <c r="I122" s="351"/>
      <c r="J122" s="351"/>
      <c r="K122" s="351"/>
      <c r="L122" s="351"/>
      <c r="M122" s="351"/>
      <c r="N122" s="351"/>
      <c r="O122" s="351"/>
    </row>
    <row r="123" spans="1:15" ht="28.5" customHeight="1" thickBot="1" x14ac:dyDescent="0.3">
      <c r="A123" s="11"/>
      <c r="B123" s="11"/>
      <c r="C123" s="40" t="s">
        <v>63</v>
      </c>
      <c r="D123" s="64"/>
      <c r="E123" s="65" t="s">
        <v>51</v>
      </c>
      <c r="F123" s="420"/>
      <c r="G123" s="421"/>
      <c r="H123" s="350"/>
      <c r="I123" s="351"/>
      <c r="J123" s="351"/>
      <c r="K123" s="351"/>
      <c r="L123" s="351"/>
      <c r="M123" s="351"/>
      <c r="N123" s="351"/>
      <c r="O123" s="351"/>
    </row>
    <row r="124" spans="1:15" ht="21.75" customHeight="1" thickBot="1" x14ac:dyDescent="0.3">
      <c r="A124" s="11"/>
      <c r="C124" s="40"/>
      <c r="D124" s="511" t="s">
        <v>196</v>
      </c>
      <c r="E124" s="512"/>
      <c r="F124" s="512"/>
      <c r="G124" s="513"/>
      <c r="H124" s="351"/>
      <c r="I124" s="351"/>
      <c r="J124" s="351"/>
      <c r="K124" s="351"/>
      <c r="L124" s="351"/>
      <c r="M124" s="351"/>
      <c r="N124" s="351"/>
      <c r="O124" s="351"/>
    </row>
    <row r="125" spans="1:15" ht="39" customHeight="1" thickBot="1" x14ac:dyDescent="0.3">
      <c r="C125" s="33" t="s">
        <v>9</v>
      </c>
      <c r="D125" s="466" t="s">
        <v>201</v>
      </c>
      <c r="E125" s="467"/>
      <c r="F125" s="467"/>
      <c r="G125" s="468"/>
      <c r="H125" s="351"/>
      <c r="I125" s="351"/>
      <c r="J125" s="351"/>
      <c r="K125" s="351"/>
      <c r="L125" s="351"/>
      <c r="M125" s="351"/>
      <c r="N125" s="419"/>
      <c r="O125" s="419"/>
    </row>
    <row r="126" spans="1:15" ht="24" customHeight="1" thickBot="1" x14ac:dyDescent="0.3">
      <c r="C126" s="33" t="s">
        <v>14</v>
      </c>
      <c r="D126" s="438" t="s">
        <v>62</v>
      </c>
      <c r="E126" s="439"/>
      <c r="F126" s="439"/>
      <c r="G126" s="440"/>
      <c r="H126" s="351"/>
      <c r="I126" s="417"/>
      <c r="J126" s="417"/>
      <c r="K126" s="417"/>
      <c r="L126" s="417"/>
      <c r="M126" s="351"/>
      <c r="N126" s="352"/>
      <c r="O126" s="351"/>
    </row>
    <row r="127" spans="1:15" ht="36" customHeight="1" x14ac:dyDescent="0.25">
      <c r="B127" s="84"/>
      <c r="C127" s="428"/>
      <c r="D127" s="41">
        <v>2021</v>
      </c>
      <c r="E127" s="41">
        <v>2022</v>
      </c>
      <c r="F127" s="42">
        <v>2023</v>
      </c>
      <c r="G127" s="42">
        <v>2024</v>
      </c>
      <c r="H127" s="351"/>
      <c r="I127" s="418"/>
      <c r="J127" s="418"/>
      <c r="K127" s="418"/>
      <c r="L127" s="418"/>
      <c r="M127" s="351"/>
      <c r="N127" s="353"/>
      <c r="O127" s="351"/>
    </row>
    <row r="128" spans="1:15" ht="19.5" customHeight="1" thickBot="1" x14ac:dyDescent="0.3">
      <c r="A128" s="84"/>
      <c r="B128" s="84"/>
      <c r="C128" s="429"/>
      <c r="D128" s="43" t="s">
        <v>5</v>
      </c>
      <c r="E128" s="43" t="s">
        <v>6</v>
      </c>
      <c r="F128" s="43" t="s">
        <v>6</v>
      </c>
      <c r="G128" s="44" t="s">
        <v>6</v>
      </c>
      <c r="H128" s="351"/>
      <c r="I128" s="351"/>
      <c r="J128" s="351"/>
      <c r="K128" s="351"/>
      <c r="L128" s="351"/>
      <c r="M128" s="351"/>
      <c r="N128" s="351"/>
      <c r="O128" s="351"/>
    </row>
    <row r="129" spans="1:15" ht="14.1" customHeight="1" thickBot="1" x14ac:dyDescent="0.3">
      <c r="A129" s="84"/>
      <c r="B129" s="84"/>
      <c r="C129" s="33" t="s">
        <v>8</v>
      </c>
      <c r="D129" s="67"/>
      <c r="E129" s="47"/>
      <c r="F129" s="70">
        <v>15</v>
      </c>
      <c r="G129" s="70"/>
      <c r="H129" s="351"/>
      <c r="I129" s="351"/>
      <c r="J129" s="351"/>
      <c r="K129" s="351"/>
      <c r="L129" s="351"/>
      <c r="M129" s="351"/>
      <c r="N129" s="351"/>
      <c r="O129" s="351"/>
    </row>
    <row r="130" spans="1:15" ht="14.1" customHeight="1" thickBot="1" x14ac:dyDescent="0.3">
      <c r="A130" s="84"/>
      <c r="B130" s="84"/>
      <c r="C130" s="33" t="s">
        <v>15</v>
      </c>
      <c r="D130" s="45">
        <f>D140</f>
        <v>0</v>
      </c>
      <c r="E130" s="45">
        <v>0</v>
      </c>
      <c r="F130" s="46">
        <v>1800</v>
      </c>
      <c r="G130" s="46">
        <v>0</v>
      </c>
      <c r="H130" s="351"/>
      <c r="I130" s="351"/>
      <c r="J130" s="351"/>
      <c r="K130" s="351"/>
      <c r="L130" s="351"/>
      <c r="M130" s="351"/>
      <c r="N130" s="351"/>
      <c r="O130" s="351"/>
    </row>
    <row r="131" spans="1:15" ht="14.1" customHeight="1" thickBot="1" x14ac:dyDescent="0.3">
      <c r="A131" s="84"/>
      <c r="B131" s="84"/>
      <c r="C131" s="33" t="s">
        <v>23</v>
      </c>
      <c r="D131" s="45" t="e">
        <f>D130/D129</f>
        <v>#DIV/0!</v>
      </c>
      <c r="E131" s="45" t="e">
        <f t="shared" ref="E131:G131" si="15">E130/E129</f>
        <v>#DIV/0!</v>
      </c>
      <c r="F131" s="45">
        <f t="shared" si="15"/>
        <v>120</v>
      </c>
      <c r="G131" s="46" t="e">
        <f t="shared" si="15"/>
        <v>#DIV/0!</v>
      </c>
      <c r="H131" s="351"/>
      <c r="I131" s="351"/>
      <c r="J131" s="351"/>
      <c r="K131" s="351"/>
      <c r="L131" s="351"/>
      <c r="M131" s="351"/>
      <c r="N131" s="351"/>
      <c r="O131" s="351"/>
    </row>
    <row r="132" spans="1:15" ht="15.75" thickBot="1" x14ac:dyDescent="0.3">
      <c r="A132" s="84"/>
      <c r="B132" s="84"/>
      <c r="C132" s="356" t="s">
        <v>16</v>
      </c>
      <c r="D132" s="357" t="s">
        <v>22</v>
      </c>
      <c r="E132" s="358" t="e">
        <f>E129/D129-1</f>
        <v>#DIV/0!</v>
      </c>
      <c r="F132" s="358" t="e">
        <f t="shared" ref="F132:F134" si="16">F129/E129-1</f>
        <v>#DIV/0!</v>
      </c>
      <c r="G132" s="359">
        <f t="shared" ref="G132:G134" si="17">G129/F129-1</f>
        <v>-1</v>
      </c>
      <c r="H132" s="351"/>
      <c r="I132" s="351"/>
      <c r="J132" s="351"/>
      <c r="K132" s="351"/>
      <c r="L132" s="351"/>
      <c r="M132" s="351"/>
      <c r="N132" s="351"/>
      <c r="O132" s="351"/>
    </row>
    <row r="133" spans="1:15" ht="24.75" customHeight="1" thickBot="1" x14ac:dyDescent="0.3">
      <c r="A133" s="84"/>
      <c r="B133" s="84"/>
      <c r="C133" s="360" t="s">
        <v>17</v>
      </c>
      <c r="D133" s="361" t="s">
        <v>22</v>
      </c>
      <c r="E133" s="362" t="e">
        <f>E130/D130-1</f>
        <v>#DIV/0!</v>
      </c>
      <c r="F133" s="362" t="e">
        <f t="shared" si="16"/>
        <v>#DIV/0!</v>
      </c>
      <c r="G133" s="363">
        <f t="shared" si="17"/>
        <v>-1</v>
      </c>
      <c r="H133" s="351"/>
      <c r="I133" s="351"/>
      <c r="J133" s="351"/>
      <c r="K133" s="351"/>
      <c r="L133" s="351"/>
      <c r="M133" s="351"/>
      <c r="N133" s="351"/>
      <c r="O133" s="351"/>
    </row>
    <row r="134" spans="1:15" ht="14.1" customHeight="1" thickBot="1" x14ac:dyDescent="0.3">
      <c r="A134" s="84"/>
      <c r="B134" s="84"/>
      <c r="C134" s="33" t="s">
        <v>18</v>
      </c>
      <c r="D134" s="47" t="s">
        <v>22</v>
      </c>
      <c r="E134" s="48" t="e">
        <f>E131/D131-1</f>
        <v>#DIV/0!</v>
      </c>
      <c r="F134" s="48" t="e">
        <f t="shared" si="16"/>
        <v>#DIV/0!</v>
      </c>
      <c r="G134" s="49" t="e">
        <f t="shared" si="17"/>
        <v>#DIV/0!</v>
      </c>
      <c r="H134" s="351"/>
      <c r="I134" s="351"/>
      <c r="J134" s="351"/>
      <c r="K134" s="351"/>
      <c r="L134" s="351"/>
      <c r="M134" s="351"/>
      <c r="N134" s="351"/>
      <c r="O134" s="351"/>
    </row>
    <row r="135" spans="1:15" ht="14.1" customHeight="1" thickBot="1" x14ac:dyDescent="0.3">
      <c r="A135" s="84"/>
      <c r="B135" s="84"/>
      <c r="C135" s="425" t="s">
        <v>65</v>
      </c>
      <c r="D135" s="426"/>
      <c r="E135" s="426"/>
      <c r="F135" s="426"/>
      <c r="G135" s="427"/>
      <c r="H135" s="351"/>
      <c r="I135" s="351"/>
      <c r="J135" s="351"/>
      <c r="K135" s="351"/>
      <c r="L135" s="351"/>
      <c r="M135" s="351"/>
      <c r="N135" s="351"/>
      <c r="O135" s="351"/>
    </row>
    <row r="136" spans="1:15" ht="17.25" customHeight="1" x14ac:dyDescent="0.25">
      <c r="A136" s="84"/>
      <c r="B136" s="84"/>
      <c r="C136" s="428"/>
      <c r="D136" s="354">
        <v>2021</v>
      </c>
      <c r="E136" s="354">
        <v>2022</v>
      </c>
      <c r="F136" s="355">
        <v>2023</v>
      </c>
      <c r="G136" s="355">
        <v>2024</v>
      </c>
      <c r="H136" s="84"/>
      <c r="I136" s="84"/>
      <c r="J136" s="84"/>
      <c r="K136" s="84"/>
    </row>
    <row r="137" spans="1:15" ht="18.75" customHeight="1" thickBot="1" x14ac:dyDescent="0.3">
      <c r="A137" s="84"/>
      <c r="B137" s="84"/>
      <c r="C137" s="429"/>
      <c r="D137" s="43" t="s">
        <v>5</v>
      </c>
      <c r="E137" s="43" t="s">
        <v>6</v>
      </c>
      <c r="F137" s="43" t="s">
        <v>6</v>
      </c>
      <c r="G137" s="44" t="s">
        <v>6</v>
      </c>
      <c r="H137" s="84"/>
      <c r="I137" s="84"/>
      <c r="J137" s="84"/>
      <c r="K137" s="84"/>
    </row>
    <row r="138" spans="1:15" ht="14.1" customHeight="1" thickBot="1" x14ac:dyDescent="0.3">
      <c r="A138" s="84"/>
      <c r="B138" s="84"/>
      <c r="C138" s="50" t="s">
        <v>40</v>
      </c>
      <c r="D138" s="52"/>
      <c r="E138" s="52"/>
      <c r="F138" s="52"/>
      <c r="G138" s="53"/>
      <c r="H138" s="84"/>
      <c r="I138" s="84"/>
      <c r="J138" s="84"/>
      <c r="K138" s="84"/>
    </row>
    <row r="139" spans="1:15" ht="14.1" customHeight="1" thickBot="1" x14ac:dyDescent="0.3">
      <c r="A139" s="84"/>
      <c r="B139" s="84"/>
      <c r="C139" s="50" t="s">
        <v>41</v>
      </c>
      <c r="D139" s="55">
        <v>0</v>
      </c>
      <c r="E139" s="55">
        <v>0</v>
      </c>
      <c r="F139" s="55">
        <v>1800</v>
      </c>
      <c r="G139" s="69">
        <v>0</v>
      </c>
      <c r="H139" s="84"/>
      <c r="I139" s="84"/>
      <c r="J139" s="84"/>
      <c r="K139" s="84"/>
    </row>
    <row r="140" spans="1:15" ht="14.1" customHeight="1" thickBot="1" x14ac:dyDescent="0.3">
      <c r="A140" s="84"/>
      <c r="B140" s="84"/>
      <c r="C140" s="71" t="s">
        <v>64</v>
      </c>
      <c r="D140" s="72">
        <f>D139+D138</f>
        <v>0</v>
      </c>
      <c r="E140" s="72">
        <v>0</v>
      </c>
      <c r="F140" s="72">
        <f t="shared" ref="F140:G140" si="18">F139+F138</f>
        <v>1800</v>
      </c>
      <c r="G140" s="73">
        <f t="shared" si="18"/>
        <v>0</v>
      </c>
      <c r="H140" s="84"/>
      <c r="I140" s="84"/>
      <c r="J140" s="84"/>
      <c r="K140" s="84"/>
    </row>
    <row r="141" spans="1:15" ht="14.1" customHeight="1" thickBot="1" x14ac:dyDescent="0.3">
      <c r="A141" s="84"/>
      <c r="B141" s="84"/>
      <c r="C141" s="243"/>
      <c r="D141" s="235"/>
      <c r="E141" s="235"/>
      <c r="F141" s="235"/>
      <c r="G141" s="244"/>
      <c r="H141" s="84"/>
      <c r="I141" s="84"/>
      <c r="J141" s="84"/>
      <c r="K141" s="84"/>
    </row>
    <row r="142" spans="1:15" ht="14.1" customHeight="1" thickBot="1" x14ac:dyDescent="0.3">
      <c r="A142" s="84"/>
      <c r="B142" s="84"/>
      <c r="C142" s="63" t="s">
        <v>29</v>
      </c>
      <c r="D142" s="508"/>
      <c r="E142" s="509"/>
      <c r="F142" s="509"/>
      <c r="G142" s="510"/>
      <c r="H142" s="84"/>
      <c r="I142" s="84"/>
      <c r="J142" s="84"/>
      <c r="K142" s="84"/>
    </row>
    <row r="143" spans="1:15" ht="42" customHeight="1" thickBot="1" x14ac:dyDescent="0.3">
      <c r="A143" s="84"/>
      <c r="B143" s="84"/>
      <c r="C143" s="40" t="s">
        <v>144</v>
      </c>
      <c r="D143" s="64"/>
      <c r="E143" s="65" t="s">
        <v>51</v>
      </c>
      <c r="F143" s="420" t="s">
        <v>80</v>
      </c>
      <c r="G143" s="421"/>
      <c r="H143" s="84"/>
      <c r="I143" s="84"/>
      <c r="J143" s="84"/>
      <c r="K143" s="84"/>
    </row>
    <row r="144" spans="1:15" ht="42.75" customHeight="1" thickBot="1" x14ac:dyDescent="0.3">
      <c r="A144" s="84"/>
      <c r="B144" s="84"/>
      <c r="C144" s="40"/>
      <c r="D144" s="511" t="s">
        <v>142</v>
      </c>
      <c r="E144" s="512"/>
      <c r="F144" s="512"/>
      <c r="G144" s="513"/>
      <c r="H144" s="84"/>
      <c r="I144" s="84"/>
      <c r="J144" s="84"/>
      <c r="K144" s="84"/>
    </row>
    <row r="145" spans="1:15" ht="18" customHeight="1" thickBot="1" x14ac:dyDescent="0.3">
      <c r="A145" s="84"/>
      <c r="B145" s="84"/>
      <c r="C145" s="33" t="s">
        <v>9</v>
      </c>
      <c r="D145" s="466" t="s">
        <v>143</v>
      </c>
      <c r="E145" s="467" t="s">
        <v>57</v>
      </c>
      <c r="F145" s="467" t="s">
        <v>57</v>
      </c>
      <c r="G145" s="468" t="s">
        <v>57</v>
      </c>
      <c r="H145" s="84"/>
      <c r="I145" s="84"/>
      <c r="J145" s="84"/>
      <c r="K145" s="84"/>
    </row>
    <row r="146" spans="1:15" ht="38.25" customHeight="1" thickBot="1" x14ac:dyDescent="0.3">
      <c r="A146" s="84"/>
      <c r="B146" s="84"/>
      <c r="C146" s="33" t="s">
        <v>14</v>
      </c>
      <c r="D146" s="438" t="s">
        <v>62</v>
      </c>
      <c r="E146" s="439"/>
      <c r="F146" s="439"/>
      <c r="G146" s="440"/>
      <c r="H146" s="84"/>
      <c r="I146" s="84"/>
      <c r="J146" s="84"/>
      <c r="K146" s="84"/>
      <c r="O146" s="225"/>
    </row>
    <row r="147" spans="1:15" ht="14.1" customHeight="1" x14ac:dyDescent="0.25">
      <c r="A147" s="84"/>
      <c r="B147" s="84"/>
      <c r="C147" s="428"/>
      <c r="D147" s="41">
        <v>2021</v>
      </c>
      <c r="E147" s="41">
        <v>2022</v>
      </c>
      <c r="F147" s="42">
        <v>2023</v>
      </c>
      <c r="G147" s="42">
        <v>2024</v>
      </c>
      <c r="H147" s="84"/>
      <c r="I147" s="84"/>
      <c r="J147" s="84"/>
      <c r="K147" s="84"/>
    </row>
    <row r="148" spans="1:15" ht="18.75" customHeight="1" thickBot="1" x14ac:dyDescent="0.3">
      <c r="A148" s="84"/>
      <c r="B148" s="84"/>
      <c r="C148" s="429"/>
      <c r="D148" s="43" t="s">
        <v>5</v>
      </c>
      <c r="E148" s="43" t="s">
        <v>6</v>
      </c>
      <c r="F148" s="43" t="s">
        <v>6</v>
      </c>
      <c r="G148" s="44" t="s">
        <v>6</v>
      </c>
      <c r="H148" s="84"/>
      <c r="I148" s="84"/>
      <c r="J148" s="84"/>
      <c r="K148" s="84"/>
    </row>
    <row r="149" spans="1:15" ht="18.75" customHeight="1" thickBot="1" x14ac:dyDescent="0.3">
      <c r="A149" s="84"/>
      <c r="B149" s="84"/>
      <c r="C149" s="33" t="s">
        <v>8</v>
      </c>
      <c r="D149" s="67"/>
      <c r="E149" s="47">
        <v>0</v>
      </c>
      <c r="F149" s="47">
        <v>0</v>
      </c>
      <c r="G149" s="70">
        <v>1</v>
      </c>
      <c r="H149" s="84"/>
      <c r="I149" s="84"/>
      <c r="J149" s="84"/>
      <c r="K149" s="84"/>
    </row>
    <row r="150" spans="1:15" ht="13.5" customHeight="1" thickBot="1" x14ac:dyDescent="0.3">
      <c r="A150" s="84"/>
      <c r="B150" s="84"/>
      <c r="C150" s="33" t="s">
        <v>15</v>
      </c>
      <c r="D150" s="45">
        <f>D160</f>
        <v>0</v>
      </c>
      <c r="E150" s="45">
        <v>0</v>
      </c>
      <c r="F150" s="45">
        <v>0</v>
      </c>
      <c r="G150" s="46">
        <v>1200</v>
      </c>
      <c r="H150" s="84"/>
      <c r="I150" s="84"/>
      <c r="J150" s="84"/>
      <c r="K150" s="84"/>
    </row>
    <row r="151" spans="1:15" ht="14.1" customHeight="1" thickBot="1" x14ac:dyDescent="0.3">
      <c r="A151" s="84"/>
      <c r="B151" s="84"/>
      <c r="C151" s="33" t="s">
        <v>23</v>
      </c>
      <c r="D151" s="45" t="e">
        <f>D150/D149</f>
        <v>#DIV/0!</v>
      </c>
      <c r="E151" s="226" t="e">
        <f t="shared" ref="E151:G151" si="19">E150/E149</f>
        <v>#DIV/0!</v>
      </c>
      <c r="F151" s="45" t="e">
        <f t="shared" si="19"/>
        <v>#DIV/0!</v>
      </c>
      <c r="G151" s="46">
        <f t="shared" si="19"/>
        <v>1200</v>
      </c>
      <c r="H151" s="84"/>
      <c r="I151" s="84"/>
      <c r="J151" s="84"/>
      <c r="K151" s="84"/>
    </row>
    <row r="152" spans="1:15" ht="14.1" customHeight="1" thickBot="1" x14ac:dyDescent="0.3">
      <c r="A152" s="84"/>
      <c r="B152" s="84"/>
      <c r="C152" s="33" t="s">
        <v>16</v>
      </c>
      <c r="D152" s="47" t="s">
        <v>22</v>
      </c>
      <c r="E152" s="48" t="e">
        <f>E149/D149-1</f>
        <v>#DIV/0!</v>
      </c>
      <c r="F152" s="48" t="e">
        <f t="shared" ref="F152:F154" si="20">F149/E149-1</f>
        <v>#DIV/0!</v>
      </c>
      <c r="G152" s="49" t="e">
        <f t="shared" ref="G152:G154" si="21">G149/F149-1</f>
        <v>#DIV/0!</v>
      </c>
      <c r="H152" s="84"/>
      <c r="I152" s="84"/>
      <c r="J152" s="84"/>
      <c r="K152" s="84"/>
    </row>
    <row r="153" spans="1:15" ht="14.1" customHeight="1" thickBot="1" x14ac:dyDescent="0.3">
      <c r="A153" s="84"/>
      <c r="B153" s="84"/>
      <c r="C153" s="364" t="s">
        <v>17</v>
      </c>
      <c r="D153" s="365" t="s">
        <v>22</v>
      </c>
      <c r="E153" s="366" t="e">
        <f>E150/D150-1</f>
        <v>#DIV/0!</v>
      </c>
      <c r="F153" s="366" t="e">
        <f t="shared" si="20"/>
        <v>#DIV/0!</v>
      </c>
      <c r="G153" s="367" t="e">
        <f t="shared" si="21"/>
        <v>#DIV/0!</v>
      </c>
      <c r="H153" s="84"/>
      <c r="I153" s="84"/>
      <c r="J153" s="84"/>
      <c r="K153" s="84"/>
    </row>
    <row r="154" spans="1:15" ht="14.1" customHeight="1" thickBot="1" x14ac:dyDescent="0.3">
      <c r="A154" s="84"/>
      <c r="B154" s="84"/>
      <c r="C154" s="33" t="s">
        <v>18</v>
      </c>
      <c r="D154" s="47" t="s">
        <v>22</v>
      </c>
      <c r="E154" s="48" t="e">
        <f>E151/D151-1</f>
        <v>#DIV/0!</v>
      </c>
      <c r="F154" s="48" t="e">
        <f t="shared" si="20"/>
        <v>#DIV/0!</v>
      </c>
      <c r="G154" s="49" t="e">
        <f t="shared" si="21"/>
        <v>#DIV/0!</v>
      </c>
      <c r="H154" s="84"/>
      <c r="I154" s="84"/>
      <c r="J154" s="84"/>
      <c r="K154" s="84"/>
    </row>
    <row r="155" spans="1:15" ht="14.1" customHeight="1" thickBot="1" x14ac:dyDescent="0.3">
      <c r="A155" s="84"/>
      <c r="B155" s="84"/>
      <c r="C155" s="505" t="s">
        <v>65</v>
      </c>
      <c r="D155" s="506"/>
      <c r="E155" s="506"/>
      <c r="F155" s="506"/>
      <c r="G155" s="507"/>
      <c r="H155" s="84"/>
      <c r="I155" s="84"/>
      <c r="J155" s="84"/>
      <c r="K155" s="84"/>
    </row>
    <row r="156" spans="1:15" ht="14.1" customHeight="1" x14ac:dyDescent="0.25">
      <c r="A156" s="84"/>
      <c r="B156" s="84"/>
      <c r="C156" s="428"/>
      <c r="D156" s="41">
        <v>2021</v>
      </c>
      <c r="E156" s="41">
        <v>2022</v>
      </c>
      <c r="F156" s="42">
        <v>2023</v>
      </c>
      <c r="G156" s="42">
        <v>2024</v>
      </c>
      <c r="H156" s="84"/>
      <c r="I156" s="84"/>
      <c r="J156" s="84"/>
      <c r="K156" s="84"/>
    </row>
    <row r="157" spans="1:15" ht="14.1" customHeight="1" thickBot="1" x14ac:dyDescent="0.3">
      <c r="A157" s="84"/>
      <c r="B157" s="84"/>
      <c r="C157" s="429"/>
      <c r="D157" s="43" t="s">
        <v>5</v>
      </c>
      <c r="E157" s="43" t="s">
        <v>6</v>
      </c>
      <c r="F157" s="43" t="s">
        <v>6</v>
      </c>
      <c r="G157" s="44" t="s">
        <v>6</v>
      </c>
      <c r="H157" s="84"/>
      <c r="I157" s="84"/>
      <c r="J157" s="84"/>
      <c r="K157" s="84"/>
    </row>
    <row r="158" spans="1:15" ht="14.1" customHeight="1" thickBot="1" x14ac:dyDescent="0.3">
      <c r="A158" s="84"/>
      <c r="B158" s="84"/>
      <c r="C158" s="227" t="s">
        <v>40</v>
      </c>
      <c r="D158" s="228"/>
      <c r="E158" s="228"/>
      <c r="F158" s="228"/>
      <c r="G158" s="229"/>
      <c r="H158" s="84"/>
      <c r="I158" s="84"/>
      <c r="J158" s="84"/>
      <c r="K158" s="84"/>
    </row>
    <row r="159" spans="1:15" ht="14.1" customHeight="1" thickBot="1" x14ac:dyDescent="0.3">
      <c r="A159" s="84"/>
      <c r="B159" s="84"/>
      <c r="C159" s="227" t="s">
        <v>41</v>
      </c>
      <c r="D159" s="230">
        <v>0</v>
      </c>
      <c r="E159" s="45">
        <v>0</v>
      </c>
      <c r="F159" s="230">
        <v>0</v>
      </c>
      <c r="G159" s="231">
        <v>1200</v>
      </c>
      <c r="H159" s="84"/>
      <c r="I159" s="84"/>
      <c r="J159" s="84"/>
      <c r="K159" s="84"/>
    </row>
    <row r="160" spans="1:15" ht="14.1" customHeight="1" thickBot="1" x14ac:dyDescent="0.3">
      <c r="A160" s="84"/>
      <c r="B160" s="84"/>
      <c r="C160" s="232" t="s">
        <v>172</v>
      </c>
      <c r="D160" s="233">
        <f>D159+D158</f>
        <v>0</v>
      </c>
      <c r="E160" s="233">
        <v>0</v>
      </c>
      <c r="F160" s="233">
        <f t="shared" ref="F160:G160" si="22">F159+F158</f>
        <v>0</v>
      </c>
      <c r="G160" s="234">
        <f t="shared" si="22"/>
        <v>1200</v>
      </c>
      <c r="H160" s="84"/>
      <c r="I160" s="84"/>
      <c r="J160" s="84"/>
      <c r="K160" s="84"/>
    </row>
    <row r="161" spans="1:12" ht="14.1" customHeight="1" thickBot="1" x14ac:dyDescent="0.3">
      <c r="A161" s="84"/>
      <c r="B161" s="84"/>
      <c r="C161" s="240"/>
      <c r="D161" s="241"/>
      <c r="E161" s="242"/>
      <c r="F161" s="241"/>
      <c r="G161" s="76"/>
      <c r="H161" s="84"/>
      <c r="I161" s="84"/>
      <c r="J161" s="84"/>
      <c r="K161" s="84"/>
    </row>
    <row r="162" spans="1:12" ht="14.1" customHeight="1" thickBot="1" x14ac:dyDescent="0.3">
      <c r="A162" s="84"/>
      <c r="B162" s="11"/>
      <c r="C162" s="40" t="s">
        <v>145</v>
      </c>
      <c r="D162" s="236"/>
      <c r="E162" s="237" t="s">
        <v>51</v>
      </c>
      <c r="F162" s="238"/>
      <c r="G162" s="239"/>
      <c r="H162" s="24"/>
    </row>
    <row r="163" spans="1:12" s="25" customFormat="1" ht="22.5" customHeight="1" thickBot="1" x14ac:dyDescent="0.3">
      <c r="A163" s="24"/>
      <c r="B163" s="24"/>
      <c r="C163" s="40"/>
      <c r="D163" s="511" t="s">
        <v>182</v>
      </c>
      <c r="E163" s="512"/>
      <c r="F163" s="512"/>
      <c r="G163" s="513"/>
      <c r="H163" s="24"/>
    </row>
    <row r="164" spans="1:12" ht="36" customHeight="1" thickBot="1" x14ac:dyDescent="0.3">
      <c r="A164" s="11"/>
      <c r="B164" s="11"/>
      <c r="C164" s="33" t="s">
        <v>9</v>
      </c>
      <c r="D164" s="466" t="s">
        <v>202</v>
      </c>
      <c r="E164" s="467" t="s">
        <v>57</v>
      </c>
      <c r="F164" s="467" t="s">
        <v>57</v>
      </c>
      <c r="G164" s="468" t="s">
        <v>57</v>
      </c>
      <c r="H164" s="24"/>
      <c r="K164" s="266"/>
      <c r="L164" s="266"/>
    </row>
    <row r="165" spans="1:12" ht="33.75" customHeight="1" thickBot="1" x14ac:dyDescent="0.3">
      <c r="A165" s="11"/>
      <c r="B165" s="11"/>
      <c r="C165" s="33" t="s">
        <v>14</v>
      </c>
      <c r="D165" s="438" t="s">
        <v>62</v>
      </c>
      <c r="E165" s="439"/>
      <c r="F165" s="439"/>
      <c r="G165" s="440"/>
      <c r="H165" s="24"/>
    </row>
    <row r="166" spans="1:12" ht="14.1" customHeight="1" x14ac:dyDescent="0.25">
      <c r="A166" s="11"/>
      <c r="B166" s="11"/>
      <c r="C166" s="428"/>
      <c r="D166" s="41">
        <v>2021</v>
      </c>
      <c r="E166" s="41">
        <v>2022</v>
      </c>
      <c r="F166" s="42">
        <v>2023</v>
      </c>
      <c r="G166" s="42">
        <v>2024</v>
      </c>
      <c r="H166" s="24"/>
    </row>
    <row r="167" spans="1:12" ht="14.1" customHeight="1" thickBot="1" x14ac:dyDescent="0.3">
      <c r="A167" s="11"/>
      <c r="B167" s="11"/>
      <c r="C167" s="429"/>
      <c r="D167" s="43" t="s">
        <v>5</v>
      </c>
      <c r="E167" s="43" t="s">
        <v>6</v>
      </c>
      <c r="F167" s="43" t="s">
        <v>6</v>
      </c>
      <c r="G167" s="44" t="s">
        <v>6</v>
      </c>
      <c r="H167" s="24"/>
    </row>
    <row r="168" spans="1:12" ht="14.1" customHeight="1" thickBot="1" x14ac:dyDescent="0.3">
      <c r="A168" s="11"/>
      <c r="B168" s="11"/>
      <c r="C168" s="33" t="s">
        <v>8</v>
      </c>
      <c r="D168" s="47">
        <v>2</v>
      </c>
      <c r="E168" s="47">
        <v>10</v>
      </c>
      <c r="F168" s="47">
        <v>0</v>
      </c>
      <c r="G168" s="70">
        <v>6</v>
      </c>
      <c r="H168" s="24"/>
    </row>
    <row r="169" spans="1:12" ht="15.75" thickBot="1" x14ac:dyDescent="0.3">
      <c r="A169" s="11"/>
      <c r="B169" s="11"/>
      <c r="C169" s="33" t="s">
        <v>15</v>
      </c>
      <c r="D169" s="45">
        <v>160</v>
      </c>
      <c r="E169" s="226">
        <v>900</v>
      </c>
      <c r="F169" s="45">
        <v>0</v>
      </c>
      <c r="G169" s="46">
        <v>600</v>
      </c>
      <c r="H169" s="24"/>
    </row>
    <row r="170" spans="1:12" ht="15" customHeight="1" thickBot="1" x14ac:dyDescent="0.3">
      <c r="A170" s="11"/>
      <c r="B170" s="11"/>
      <c r="C170" s="33" t="s">
        <v>23</v>
      </c>
      <c r="D170" s="45">
        <f>D169/D168</f>
        <v>80</v>
      </c>
      <c r="E170" s="226">
        <f t="shared" ref="E170:G170" si="23">E169/E168</f>
        <v>90</v>
      </c>
      <c r="F170" s="45" t="e">
        <f>F169/F168</f>
        <v>#DIV/0!</v>
      </c>
      <c r="G170" s="46">
        <f t="shared" si="23"/>
        <v>100</v>
      </c>
      <c r="H170" s="24"/>
    </row>
    <row r="171" spans="1:12" ht="15" customHeight="1" thickBot="1" x14ac:dyDescent="0.3">
      <c r="A171" s="11"/>
      <c r="B171" s="11"/>
      <c r="C171" s="33" t="s">
        <v>16</v>
      </c>
      <c r="D171" s="47" t="s">
        <v>22</v>
      </c>
      <c r="E171" s="48">
        <f>E168/D168-1</f>
        <v>4</v>
      </c>
      <c r="F171" s="48">
        <f>F168/E168-1</f>
        <v>-1</v>
      </c>
      <c r="G171" s="49" t="e">
        <f t="shared" ref="G171:G173" si="24">G168/F168-1</f>
        <v>#DIV/0!</v>
      </c>
      <c r="H171" s="24"/>
    </row>
    <row r="172" spans="1:12" ht="15.75" thickBot="1" x14ac:dyDescent="0.3">
      <c r="A172" s="11"/>
      <c r="B172" s="11"/>
      <c r="C172" s="33" t="s">
        <v>17</v>
      </c>
      <c r="D172" s="47" t="s">
        <v>22</v>
      </c>
      <c r="E172" s="48">
        <f>E169/D169-1</f>
        <v>4.625</v>
      </c>
      <c r="F172" s="48">
        <f t="shared" ref="F172:F173" si="25">F169/E169-1</f>
        <v>-1</v>
      </c>
      <c r="G172" s="49" t="e">
        <f t="shared" si="24"/>
        <v>#DIV/0!</v>
      </c>
      <c r="H172" s="24"/>
    </row>
    <row r="173" spans="1:12" ht="15.75" thickBot="1" x14ac:dyDescent="0.3">
      <c r="A173" s="11"/>
      <c r="B173" s="11"/>
      <c r="C173" s="33" t="s">
        <v>18</v>
      </c>
      <c r="D173" s="47" t="s">
        <v>22</v>
      </c>
      <c r="E173" s="48">
        <f>E170/D170-1</f>
        <v>0.125</v>
      </c>
      <c r="F173" s="48" t="e">
        <f t="shared" si="25"/>
        <v>#DIV/0!</v>
      </c>
      <c r="G173" s="49" t="e">
        <f t="shared" si="24"/>
        <v>#DIV/0!</v>
      </c>
      <c r="H173" s="24"/>
    </row>
    <row r="174" spans="1:12" ht="18.75" customHeight="1" thickBot="1" x14ac:dyDescent="0.3">
      <c r="A174" s="11"/>
      <c r="B174" s="11"/>
      <c r="C174" s="505" t="s">
        <v>65</v>
      </c>
      <c r="D174" s="506"/>
      <c r="E174" s="506"/>
      <c r="F174" s="506"/>
      <c r="G174" s="507"/>
      <c r="H174" s="24"/>
    </row>
    <row r="175" spans="1:12" ht="17.25" customHeight="1" x14ac:dyDescent="0.25">
      <c r="A175" s="11"/>
      <c r="B175" s="11"/>
      <c r="C175" s="428"/>
      <c r="D175" s="41">
        <v>2021</v>
      </c>
      <c r="E175" s="41">
        <v>2022</v>
      </c>
      <c r="F175" s="42">
        <v>2023</v>
      </c>
      <c r="G175" s="42">
        <v>2024</v>
      </c>
      <c r="H175" s="24"/>
      <c r="J175" s="99"/>
    </row>
    <row r="176" spans="1:12" ht="15" customHeight="1" thickBot="1" x14ac:dyDescent="0.3">
      <c r="A176" s="11"/>
      <c r="B176" s="11"/>
      <c r="C176" s="429"/>
      <c r="D176" s="43" t="s">
        <v>5</v>
      </c>
      <c r="E176" s="43" t="s">
        <v>6</v>
      </c>
      <c r="F176" s="43" t="s">
        <v>6</v>
      </c>
      <c r="G176" s="44" t="s">
        <v>6</v>
      </c>
      <c r="H176" s="24"/>
    </row>
    <row r="177" spans="1:8" ht="15.75" customHeight="1" thickBot="1" x14ac:dyDescent="0.3">
      <c r="A177" s="11"/>
      <c r="B177" s="11"/>
      <c r="C177" s="227" t="s">
        <v>40</v>
      </c>
      <c r="D177" s="228"/>
      <c r="E177" s="228"/>
      <c r="F177" s="228"/>
      <c r="G177" s="229"/>
      <c r="H177" s="24"/>
    </row>
    <row r="178" spans="1:8" ht="31.5" customHeight="1" thickBot="1" x14ac:dyDescent="0.3">
      <c r="A178" s="11"/>
      <c r="B178" s="11"/>
      <c r="C178" s="227" t="s">
        <v>41</v>
      </c>
      <c r="D178" s="230">
        <v>160</v>
      </c>
      <c r="E178" s="226">
        <v>900</v>
      </c>
      <c r="F178" s="230">
        <v>0</v>
      </c>
      <c r="G178" s="231">
        <v>600</v>
      </c>
      <c r="H178" s="24"/>
    </row>
    <row r="179" spans="1:8" ht="15.75" thickBot="1" x14ac:dyDescent="0.3">
      <c r="A179" s="11"/>
      <c r="B179" s="11"/>
      <c r="C179" s="232" t="s">
        <v>64</v>
      </c>
      <c r="D179" s="233">
        <v>160</v>
      </c>
      <c r="E179" s="233">
        <v>900</v>
      </c>
      <c r="F179" s="233">
        <f t="shared" ref="F179:G179" si="26">F178+F177</f>
        <v>0</v>
      </c>
      <c r="G179" s="234">
        <f t="shared" si="26"/>
        <v>600</v>
      </c>
      <c r="H179" s="24"/>
    </row>
    <row r="180" spans="1:8" ht="28.5" customHeight="1" thickBot="1" x14ac:dyDescent="0.3">
      <c r="A180" s="11"/>
      <c r="B180" s="11"/>
      <c r="C180" s="74"/>
      <c r="D180" s="75"/>
      <c r="E180" s="75" t="s">
        <v>173</v>
      </c>
      <c r="F180" s="75"/>
      <c r="G180" s="76"/>
      <c r="H180" s="24"/>
    </row>
    <row r="181" spans="1:8" ht="28.5" customHeight="1" thickBot="1" x14ac:dyDescent="0.3">
      <c r="A181" s="11"/>
      <c r="B181" s="11"/>
      <c r="C181" s="37" t="s">
        <v>45</v>
      </c>
      <c r="D181" s="77">
        <f>+D169+D80+D59+D100</f>
        <v>157099.51999999999</v>
      </c>
      <c r="E181" s="77">
        <f>E179+E120+E81+E59</f>
        <v>167944</v>
      </c>
      <c r="F181" s="77">
        <f>F179+F140+F81+F59</f>
        <v>167944</v>
      </c>
      <c r="G181" s="77">
        <f>+G179+G160+G81+G59</f>
        <v>173495</v>
      </c>
      <c r="H181" s="24"/>
    </row>
    <row r="182" spans="1:8" ht="24.75" thickBot="1" x14ac:dyDescent="0.3">
      <c r="A182" s="11"/>
      <c r="B182" s="11"/>
      <c r="C182" s="37" t="s">
        <v>46</v>
      </c>
      <c r="D182" s="77">
        <f>SUM(D181)</f>
        <v>157099.51999999999</v>
      </c>
      <c r="E182" s="77">
        <f>+E179+E120+E81+E59</f>
        <v>167944</v>
      </c>
      <c r="F182" s="77">
        <f>SUM(F181)</f>
        <v>167944</v>
      </c>
      <c r="G182" s="77">
        <f>SUM(G181)</f>
        <v>173495</v>
      </c>
      <c r="H182" s="24"/>
    </row>
    <row r="183" spans="1:8" ht="15.75" thickBot="1" x14ac:dyDescent="0.3">
      <c r="A183" s="11"/>
      <c r="B183" s="11"/>
      <c r="C183" s="50" t="s">
        <v>0</v>
      </c>
      <c r="D183" s="267">
        <f>P162+D38</f>
        <v>102860</v>
      </c>
      <c r="E183" s="267">
        <f t="shared" ref="D183:G184" si="27">+E38</f>
        <v>105920</v>
      </c>
      <c r="F183" s="267">
        <f t="shared" si="27"/>
        <v>105920</v>
      </c>
      <c r="G183" s="267">
        <v>105920</v>
      </c>
      <c r="H183" s="24"/>
    </row>
    <row r="184" spans="1:8" ht="15.75" thickBot="1" x14ac:dyDescent="0.3">
      <c r="A184" s="11"/>
      <c r="B184" s="11"/>
      <c r="C184" s="54" t="s">
        <v>48</v>
      </c>
      <c r="D184" s="230">
        <f t="shared" si="27"/>
        <v>102860</v>
      </c>
      <c r="E184" s="230">
        <v>105920</v>
      </c>
      <c r="F184" s="230">
        <f t="shared" si="27"/>
        <v>105920</v>
      </c>
      <c r="G184" s="230">
        <f t="shared" si="27"/>
        <v>105920</v>
      </c>
      <c r="H184" s="24"/>
    </row>
    <row r="185" spans="1:8" ht="48" customHeight="1" thickBot="1" x14ac:dyDescent="0.3">
      <c r="A185" s="11"/>
      <c r="B185" s="11"/>
      <c r="C185" s="54" t="s">
        <v>52</v>
      </c>
      <c r="D185" s="230">
        <v>0</v>
      </c>
      <c r="E185" s="230">
        <v>0</v>
      </c>
      <c r="F185" s="230">
        <v>0</v>
      </c>
      <c r="G185" s="230">
        <v>0</v>
      </c>
      <c r="H185" s="24"/>
    </row>
    <row r="186" spans="1:8" ht="15.75" thickBot="1" x14ac:dyDescent="0.3">
      <c r="A186" s="11"/>
      <c r="B186" s="11"/>
      <c r="C186" s="50" t="s">
        <v>30</v>
      </c>
      <c r="D186" s="267">
        <f t="shared" ref="D186:G187" si="28">+D41</f>
        <v>15400</v>
      </c>
      <c r="E186" s="267">
        <f t="shared" si="28"/>
        <v>15400</v>
      </c>
      <c r="F186" s="267">
        <f t="shared" si="28"/>
        <v>15400</v>
      </c>
      <c r="G186" s="267">
        <f t="shared" si="28"/>
        <v>15400</v>
      </c>
      <c r="H186" s="24"/>
    </row>
    <row r="187" spans="1:8" s="25" customFormat="1" ht="15.75" thickBot="1" x14ac:dyDescent="0.3">
      <c r="A187" s="24"/>
      <c r="B187" s="24"/>
      <c r="C187" s="54" t="s">
        <v>48</v>
      </c>
      <c r="D187" s="230">
        <f t="shared" si="28"/>
        <v>15400</v>
      </c>
      <c r="E187" s="230">
        <f t="shared" si="28"/>
        <v>15400</v>
      </c>
      <c r="F187" s="230">
        <f t="shared" si="28"/>
        <v>15400</v>
      </c>
      <c r="G187" s="230">
        <f t="shared" si="28"/>
        <v>15400</v>
      </c>
      <c r="H187" s="24"/>
    </row>
    <row r="188" spans="1:8" ht="15.75" thickBot="1" x14ac:dyDescent="0.3">
      <c r="A188" s="11"/>
      <c r="B188" s="11"/>
      <c r="C188" s="54" t="s">
        <v>52</v>
      </c>
      <c r="D188" s="230">
        <v>0</v>
      </c>
      <c r="E188" s="230">
        <v>0</v>
      </c>
      <c r="F188" s="230">
        <v>0</v>
      </c>
      <c r="G188" s="230">
        <v>0</v>
      </c>
      <c r="H188" s="24"/>
    </row>
    <row r="189" spans="1:8" ht="12.75" customHeight="1" thickBot="1" x14ac:dyDescent="0.3">
      <c r="A189" s="11"/>
      <c r="B189" s="11"/>
      <c r="C189" s="50" t="s">
        <v>1</v>
      </c>
      <c r="D189" s="267">
        <f t="shared" ref="D189:G190" si="29">+D44</f>
        <v>35100</v>
      </c>
      <c r="E189" s="267">
        <f t="shared" si="29"/>
        <v>43384</v>
      </c>
      <c r="F189" s="267">
        <f t="shared" si="29"/>
        <v>43384</v>
      </c>
      <c r="G189" s="267">
        <f t="shared" si="29"/>
        <v>48935</v>
      </c>
      <c r="H189" s="24"/>
    </row>
    <row r="190" spans="1:8" ht="21" customHeight="1" thickBot="1" x14ac:dyDescent="0.3">
      <c r="A190" s="11"/>
      <c r="B190" s="11"/>
      <c r="C190" s="54" t="s">
        <v>48</v>
      </c>
      <c r="D190" s="230">
        <f t="shared" si="29"/>
        <v>35100</v>
      </c>
      <c r="E190" s="230">
        <f t="shared" si="29"/>
        <v>43384</v>
      </c>
      <c r="F190" s="230">
        <f t="shared" si="29"/>
        <v>43384</v>
      </c>
      <c r="G190" s="230">
        <f t="shared" si="29"/>
        <v>48935</v>
      </c>
      <c r="H190" s="24"/>
    </row>
    <row r="191" spans="1:8" ht="15.75" thickBot="1" x14ac:dyDescent="0.3">
      <c r="A191" s="11"/>
      <c r="B191" s="11"/>
      <c r="C191" s="54" t="s">
        <v>52</v>
      </c>
      <c r="D191" s="55">
        <v>0</v>
      </c>
      <c r="E191" s="55">
        <v>0</v>
      </c>
      <c r="F191" s="55">
        <v>0</v>
      </c>
      <c r="G191" s="55">
        <v>0</v>
      </c>
      <c r="H191" s="24"/>
    </row>
    <row r="192" spans="1:8" ht="15.75" thickBot="1" x14ac:dyDescent="0.3">
      <c r="A192" s="11"/>
      <c r="B192" s="11"/>
      <c r="C192" s="50" t="s">
        <v>2</v>
      </c>
      <c r="D192" s="55">
        <v>0</v>
      </c>
      <c r="E192" s="55">
        <v>0</v>
      </c>
      <c r="F192" s="55">
        <v>0</v>
      </c>
      <c r="G192" s="55">
        <v>0</v>
      </c>
      <c r="H192" s="24"/>
    </row>
    <row r="193" spans="1:8" ht="15.75" thickBot="1" x14ac:dyDescent="0.3">
      <c r="A193" s="11"/>
      <c r="B193" s="11"/>
      <c r="C193" s="54" t="s">
        <v>48</v>
      </c>
      <c r="D193" s="55">
        <v>0</v>
      </c>
      <c r="E193" s="55">
        <v>0</v>
      </c>
      <c r="F193" s="55">
        <v>0</v>
      </c>
      <c r="G193" s="55">
        <v>0</v>
      </c>
      <c r="H193" s="24"/>
    </row>
    <row r="194" spans="1:8" ht="15.75" thickBot="1" x14ac:dyDescent="0.3">
      <c r="A194" s="11"/>
      <c r="B194" s="11"/>
      <c r="C194" s="54" t="s">
        <v>52</v>
      </c>
      <c r="D194" s="55">
        <v>0</v>
      </c>
      <c r="E194" s="55">
        <v>0</v>
      </c>
      <c r="F194" s="55">
        <v>0</v>
      </c>
      <c r="G194" s="55">
        <v>0</v>
      </c>
      <c r="H194" s="24"/>
    </row>
    <row r="195" spans="1:8" ht="15.75" thickBot="1" x14ac:dyDescent="0.3">
      <c r="A195" s="11"/>
      <c r="B195" s="11"/>
      <c r="C195" s="50" t="s">
        <v>24</v>
      </c>
      <c r="D195" s="55">
        <v>0</v>
      </c>
      <c r="E195" s="55">
        <v>0</v>
      </c>
      <c r="F195" s="55">
        <v>0</v>
      </c>
      <c r="G195" s="55">
        <v>0</v>
      </c>
      <c r="H195" s="24"/>
    </row>
    <row r="196" spans="1:8" ht="17.25" customHeight="1" thickBot="1" x14ac:dyDescent="0.3">
      <c r="A196" s="11"/>
      <c r="B196" s="11"/>
      <c r="C196" s="54" t="s">
        <v>48</v>
      </c>
      <c r="D196" s="55">
        <v>0</v>
      </c>
      <c r="E196" s="55">
        <v>0</v>
      </c>
      <c r="F196" s="55">
        <v>0</v>
      </c>
      <c r="G196" s="55">
        <v>0</v>
      </c>
      <c r="H196" s="24"/>
    </row>
    <row r="197" spans="1:8" ht="54.75" customHeight="1" thickBot="1" x14ac:dyDescent="0.3">
      <c r="A197" s="13"/>
      <c r="B197" s="11"/>
      <c r="C197" s="54" t="s">
        <v>52</v>
      </c>
      <c r="D197" s="55">
        <v>0</v>
      </c>
      <c r="E197" s="55">
        <v>0</v>
      </c>
      <c r="F197" s="55">
        <v>0</v>
      </c>
      <c r="G197" s="55">
        <v>0</v>
      </c>
      <c r="H197" s="24"/>
    </row>
    <row r="198" spans="1:8" ht="15.75" thickBot="1" x14ac:dyDescent="0.3">
      <c r="A198" s="11"/>
      <c r="B198" s="11"/>
      <c r="C198" s="50" t="s">
        <v>25</v>
      </c>
      <c r="D198" s="55">
        <v>0</v>
      </c>
      <c r="E198" s="55">
        <v>0</v>
      </c>
      <c r="F198" s="55">
        <v>0</v>
      </c>
      <c r="G198" s="55">
        <v>0</v>
      </c>
      <c r="H198" s="24"/>
    </row>
    <row r="199" spans="1:8" ht="15.75" thickBot="1" x14ac:dyDescent="0.3">
      <c r="A199" s="11"/>
      <c r="C199" s="54" t="s">
        <v>48</v>
      </c>
      <c r="D199" s="55">
        <v>0</v>
      </c>
      <c r="E199" s="55">
        <v>0</v>
      </c>
      <c r="F199" s="55">
        <v>0</v>
      </c>
      <c r="G199" s="55">
        <v>0</v>
      </c>
    </row>
    <row r="200" spans="1:8" ht="15.75" thickBot="1" x14ac:dyDescent="0.3">
      <c r="C200" s="54" t="s">
        <v>52</v>
      </c>
      <c r="D200" s="55">
        <v>0</v>
      </c>
      <c r="E200" s="55">
        <v>0</v>
      </c>
      <c r="F200" s="55">
        <v>0</v>
      </c>
      <c r="G200" s="55">
        <v>0</v>
      </c>
    </row>
    <row r="201" spans="1:8" ht="15.75" thickBot="1" x14ac:dyDescent="0.3">
      <c r="C201" s="50" t="s">
        <v>3</v>
      </c>
      <c r="D201" s="78">
        <v>740</v>
      </c>
      <c r="E201" s="78">
        <f t="shared" ref="D201:G202" si="30">+E56</f>
        <v>240</v>
      </c>
      <c r="F201" s="78">
        <f t="shared" si="30"/>
        <v>240</v>
      </c>
      <c r="G201" s="78">
        <f t="shared" si="30"/>
        <v>240</v>
      </c>
    </row>
    <row r="202" spans="1:8" ht="15.75" thickBot="1" x14ac:dyDescent="0.3">
      <c r="C202" s="54" t="s">
        <v>48</v>
      </c>
      <c r="D202" s="52">
        <f t="shared" si="30"/>
        <v>739.52</v>
      </c>
      <c r="E202" s="52">
        <f t="shared" si="30"/>
        <v>240</v>
      </c>
      <c r="F202" s="52">
        <f t="shared" si="30"/>
        <v>240</v>
      </c>
      <c r="G202" s="52">
        <f t="shared" si="30"/>
        <v>240</v>
      </c>
    </row>
    <row r="203" spans="1:8" ht="15.75" thickBot="1" x14ac:dyDescent="0.3">
      <c r="C203" s="54" t="s">
        <v>52</v>
      </c>
      <c r="D203" s="55">
        <v>0</v>
      </c>
      <c r="E203" s="55">
        <v>0</v>
      </c>
      <c r="F203" s="55">
        <v>0</v>
      </c>
      <c r="G203" s="55">
        <v>0</v>
      </c>
    </row>
    <row r="204" spans="1:8" ht="15.75" thickBot="1" x14ac:dyDescent="0.3">
      <c r="C204" s="50" t="s">
        <v>19</v>
      </c>
      <c r="D204" s="55">
        <v>0</v>
      </c>
      <c r="E204" s="55">
        <v>0</v>
      </c>
      <c r="F204" s="55">
        <v>0</v>
      </c>
      <c r="G204" s="55">
        <v>0</v>
      </c>
    </row>
    <row r="205" spans="1:8" ht="12.75" customHeight="1" thickBot="1" x14ac:dyDescent="0.3">
      <c r="C205" s="50" t="s">
        <v>20</v>
      </c>
      <c r="D205" s="78">
        <v>3000</v>
      </c>
      <c r="E205" s="78">
        <f>+E179+E120+E81</f>
        <v>3000</v>
      </c>
      <c r="F205" s="78">
        <f>+F140+F179+F81</f>
        <v>3000</v>
      </c>
      <c r="G205" s="368">
        <f>+G179+G160+G81</f>
        <v>3000</v>
      </c>
    </row>
    <row r="206" spans="1:8" ht="15" customHeight="1" thickBot="1" x14ac:dyDescent="0.3">
      <c r="B206" s="11"/>
      <c r="C206" s="79" t="s">
        <v>33</v>
      </c>
      <c r="D206" s="80">
        <f>IF(D182-D181=0,0,"Error")</f>
        <v>0</v>
      </c>
      <c r="E206" s="80">
        <f>IF(E182-E181=0,0,"Error")</f>
        <v>0</v>
      </c>
      <c r="F206" s="80">
        <f>IF(F182-F181=0,0,"Error")</f>
        <v>0</v>
      </c>
      <c r="G206" s="81">
        <f>IF(G182-G181=0,0,"Error")</f>
        <v>0</v>
      </c>
    </row>
    <row r="207" spans="1:8" ht="15.75" thickBot="1" x14ac:dyDescent="0.3">
      <c r="A207" s="11"/>
      <c r="B207" s="11"/>
      <c r="C207" s="82"/>
      <c r="D207" s="83"/>
      <c r="E207" s="83"/>
      <c r="F207" s="83"/>
      <c r="G207" s="83"/>
      <c r="H207" s="24"/>
    </row>
    <row r="208" spans="1:8" x14ac:dyDescent="0.25">
      <c r="A208" s="11"/>
      <c r="B208" s="11"/>
      <c r="C208" s="14" t="s">
        <v>184</v>
      </c>
      <c r="D208" s="7" t="s">
        <v>35</v>
      </c>
      <c r="E208" s="485" t="s">
        <v>38</v>
      </c>
      <c r="F208" s="7" t="s">
        <v>35</v>
      </c>
      <c r="G208" s="6" t="s">
        <v>82</v>
      </c>
      <c r="H208" s="24"/>
    </row>
    <row r="209" spans="1:8" x14ac:dyDescent="0.25">
      <c r="A209" s="11"/>
      <c r="B209" s="11"/>
      <c r="C209" s="15"/>
      <c r="D209" s="9" t="s">
        <v>36</v>
      </c>
      <c r="E209" s="486"/>
      <c r="F209" s="9" t="s">
        <v>36</v>
      </c>
      <c r="G209" s="8"/>
      <c r="H209" s="24"/>
    </row>
    <row r="210" spans="1:8" ht="15.75" thickBot="1" x14ac:dyDescent="0.3">
      <c r="A210" s="11"/>
      <c r="B210" s="11"/>
      <c r="C210" s="377">
        <v>44316</v>
      </c>
      <c r="D210" s="10" t="s">
        <v>37</v>
      </c>
      <c r="E210" s="487"/>
      <c r="F210" s="10" t="s">
        <v>37</v>
      </c>
      <c r="G210" s="382">
        <v>44316</v>
      </c>
      <c r="H210" s="24"/>
    </row>
    <row r="211" spans="1:8" ht="15.75" thickBot="1" x14ac:dyDescent="0.3">
      <c r="A211" s="11"/>
      <c r="B211" s="11"/>
      <c r="C211" s="378"/>
      <c r="D211" s="2"/>
      <c r="E211" s="1"/>
      <c r="F211" s="2"/>
      <c r="G211" s="2"/>
      <c r="H211" s="24"/>
    </row>
    <row r="212" spans="1:8" x14ac:dyDescent="0.25">
      <c r="A212" s="11"/>
      <c r="B212" s="11"/>
      <c r="C212" s="379" t="s">
        <v>188</v>
      </c>
      <c r="D212" s="3" t="s">
        <v>35</v>
      </c>
      <c r="E212" s="488" t="s">
        <v>47</v>
      </c>
      <c r="F212" s="2"/>
      <c r="G212" s="2"/>
      <c r="H212" s="24"/>
    </row>
    <row r="213" spans="1:8" x14ac:dyDescent="0.25">
      <c r="A213" s="11"/>
      <c r="B213" s="11"/>
      <c r="C213" s="380"/>
      <c r="D213" s="4" t="s">
        <v>36</v>
      </c>
      <c r="E213" s="489"/>
      <c r="F213" s="2"/>
      <c r="G213" s="2"/>
      <c r="H213" s="24"/>
    </row>
    <row r="214" spans="1:8" ht="17.25" customHeight="1" thickBot="1" x14ac:dyDescent="0.3">
      <c r="A214" s="11"/>
      <c r="B214" s="11"/>
      <c r="C214" s="381">
        <v>44316</v>
      </c>
      <c r="D214" s="5" t="s">
        <v>37</v>
      </c>
      <c r="E214" s="490"/>
      <c r="F214" s="2"/>
      <c r="G214" s="2"/>
      <c r="H214" s="24"/>
    </row>
    <row r="215" spans="1:8" ht="15.75" thickBot="1" x14ac:dyDescent="0.3">
      <c r="A215" s="11"/>
      <c r="B215" s="11"/>
      <c r="C215" s="463" t="s">
        <v>34</v>
      </c>
      <c r="D215" s="464"/>
      <c r="E215" s="464"/>
      <c r="F215" s="464"/>
      <c r="G215" s="465"/>
      <c r="H215" s="24"/>
    </row>
    <row r="216" spans="1:8" ht="12.75" customHeight="1" x14ac:dyDescent="0.25">
      <c r="A216" s="11"/>
      <c r="B216" s="11"/>
      <c r="C216" s="24"/>
      <c r="D216" s="24"/>
      <c r="E216" s="24"/>
      <c r="F216" s="24"/>
      <c r="G216" s="24"/>
      <c r="H216" s="24"/>
    </row>
    <row r="217" spans="1:8" ht="9" customHeight="1" x14ac:dyDescent="0.25">
      <c r="A217" s="11"/>
      <c r="B217" s="11"/>
      <c r="H217" s="24"/>
    </row>
    <row r="218" spans="1:8" x14ac:dyDescent="0.25">
      <c r="A218" s="11"/>
      <c r="B218" s="11"/>
      <c r="H218" s="24"/>
    </row>
    <row r="219" spans="1:8" x14ac:dyDescent="0.25">
      <c r="A219" s="11"/>
      <c r="B219" s="11"/>
      <c r="H219" s="24"/>
    </row>
    <row r="220" spans="1:8" x14ac:dyDescent="0.25">
      <c r="A220" s="11"/>
      <c r="B220" s="11"/>
      <c r="H220" s="24"/>
    </row>
    <row r="221" spans="1:8" x14ac:dyDescent="0.25">
      <c r="A221" s="11"/>
      <c r="B221" s="11"/>
      <c r="H221" s="24"/>
    </row>
    <row r="222" spans="1:8" x14ac:dyDescent="0.25">
      <c r="A222" s="11"/>
      <c r="B222" s="11"/>
      <c r="H222" s="24"/>
    </row>
    <row r="223" spans="1:8" x14ac:dyDescent="0.25">
      <c r="A223" s="11"/>
      <c r="B223" s="11"/>
      <c r="H223" s="24"/>
    </row>
    <row r="224" spans="1:8" x14ac:dyDescent="0.25">
      <c r="A224" s="11"/>
      <c r="B224" s="11"/>
      <c r="C224" s="24"/>
      <c r="D224" s="24"/>
      <c r="E224" s="24"/>
      <c r="F224" s="24"/>
      <c r="G224" s="24"/>
      <c r="H224" s="24"/>
    </row>
    <row r="225" spans="1:8" ht="12.75" customHeight="1" x14ac:dyDescent="0.25">
      <c r="A225" s="11"/>
      <c r="B225" s="11"/>
      <c r="C225" s="24"/>
      <c r="D225" s="24"/>
      <c r="E225" s="24"/>
      <c r="F225" s="24"/>
      <c r="G225" s="24"/>
      <c r="H225" s="24"/>
    </row>
    <row r="226" spans="1:8" ht="9" customHeight="1" x14ac:dyDescent="0.25">
      <c r="A226" s="11"/>
      <c r="B226" s="11"/>
      <c r="C226" s="24"/>
      <c r="D226" s="24"/>
      <c r="E226" s="24"/>
      <c r="F226" s="24"/>
      <c r="G226" s="24"/>
      <c r="H226" s="24"/>
    </row>
    <row r="227" spans="1:8" x14ac:dyDescent="0.25">
      <c r="A227" s="11"/>
      <c r="B227" s="11"/>
      <c r="C227" s="24"/>
      <c r="D227" s="24"/>
      <c r="E227" s="24"/>
      <c r="F227" s="24"/>
      <c r="G227" s="24"/>
      <c r="H227" s="24"/>
    </row>
    <row r="228" spans="1:8" x14ac:dyDescent="0.25">
      <c r="A228" s="11"/>
      <c r="B228" s="11"/>
      <c r="C228" s="24"/>
      <c r="D228" s="24"/>
      <c r="E228" s="24"/>
      <c r="F228" s="24"/>
      <c r="G228" s="24"/>
      <c r="H228" s="24"/>
    </row>
    <row r="229" spans="1:8" x14ac:dyDescent="0.25">
      <c r="A229" s="11"/>
      <c r="B229" s="11"/>
      <c r="C229" s="24"/>
      <c r="D229" s="24"/>
      <c r="E229" s="24"/>
      <c r="F229" s="24"/>
      <c r="G229" s="24"/>
      <c r="H229" s="24"/>
    </row>
    <row r="230" spans="1:8" x14ac:dyDescent="0.25">
      <c r="A230" s="11"/>
      <c r="B230" s="11"/>
      <c r="C230" s="24"/>
      <c r="D230" s="24"/>
      <c r="E230" s="24"/>
      <c r="F230" s="24"/>
      <c r="G230" s="24"/>
      <c r="H230" s="24"/>
    </row>
    <row r="231" spans="1:8" x14ac:dyDescent="0.25">
      <c r="A231" s="11"/>
      <c r="B231" s="11"/>
      <c r="C231" s="24"/>
      <c r="D231" s="24"/>
      <c r="E231" s="24"/>
      <c r="F231" s="24"/>
      <c r="G231" s="24"/>
      <c r="H231" s="24"/>
    </row>
    <row r="232" spans="1:8" x14ac:dyDescent="0.25">
      <c r="A232" s="11"/>
      <c r="B232" s="11"/>
      <c r="C232" s="24"/>
      <c r="D232" s="24"/>
      <c r="E232" s="24"/>
      <c r="F232" s="24"/>
      <c r="G232" s="24"/>
      <c r="H232" s="24"/>
    </row>
    <row r="233" spans="1:8" x14ac:dyDescent="0.25">
      <c r="A233" s="11"/>
      <c r="B233" s="11"/>
      <c r="C233" s="24"/>
      <c r="D233" s="24"/>
      <c r="E233" s="24"/>
      <c r="F233" s="24"/>
      <c r="G233" s="24"/>
      <c r="H233" s="24"/>
    </row>
    <row r="234" spans="1:8" x14ac:dyDescent="0.25">
      <c r="A234" s="11"/>
      <c r="B234" s="11"/>
      <c r="C234" s="24"/>
      <c r="D234" s="24"/>
      <c r="E234" s="24"/>
      <c r="F234" s="24"/>
      <c r="G234" s="24"/>
      <c r="H234" s="24"/>
    </row>
    <row r="235" spans="1:8" ht="17.25" customHeight="1" x14ac:dyDescent="0.25">
      <c r="A235" s="11"/>
      <c r="B235" s="11"/>
      <c r="C235" s="24"/>
      <c r="D235" s="24"/>
      <c r="E235" s="24"/>
      <c r="F235" s="24"/>
      <c r="G235" s="24"/>
      <c r="H235" s="24"/>
    </row>
    <row r="236" spans="1:8" x14ac:dyDescent="0.25">
      <c r="A236" s="11"/>
      <c r="B236" s="11"/>
      <c r="C236" s="24"/>
      <c r="D236" s="24"/>
      <c r="E236" s="24"/>
      <c r="F236" s="24"/>
      <c r="G236" s="24"/>
      <c r="H236" s="24"/>
    </row>
    <row r="237" spans="1:8" ht="12.75" customHeight="1" x14ac:dyDescent="0.25">
      <c r="A237" s="11"/>
      <c r="B237" s="11"/>
      <c r="C237" s="24"/>
      <c r="D237" s="24"/>
      <c r="E237" s="24"/>
      <c r="F237" s="24"/>
      <c r="G237" s="24"/>
      <c r="H237" s="24"/>
    </row>
    <row r="238" spans="1:8" ht="9" customHeight="1" x14ac:dyDescent="0.25">
      <c r="A238" s="11"/>
      <c r="B238" s="11"/>
      <c r="C238" s="24"/>
      <c r="D238" s="24"/>
      <c r="E238" s="24"/>
      <c r="F238" s="24"/>
      <c r="G238" s="24"/>
      <c r="H238" s="24"/>
    </row>
    <row r="239" spans="1:8" x14ac:dyDescent="0.25">
      <c r="A239" s="11"/>
      <c r="B239" s="11"/>
      <c r="C239" s="24"/>
      <c r="D239" s="24"/>
      <c r="E239" s="24"/>
      <c r="F239" s="24"/>
      <c r="G239" s="24"/>
      <c r="H239" s="24"/>
    </row>
    <row r="240" spans="1:8" x14ac:dyDescent="0.25">
      <c r="A240" s="11"/>
      <c r="B240" s="11"/>
      <c r="C240" s="24"/>
      <c r="D240" s="24"/>
      <c r="E240" s="24"/>
      <c r="F240" s="24"/>
      <c r="G240" s="24"/>
      <c r="H240" s="24"/>
    </row>
    <row r="241" spans="1:8" x14ac:dyDescent="0.25">
      <c r="A241" s="11"/>
      <c r="B241" s="11"/>
      <c r="C241" s="24"/>
      <c r="D241" s="24"/>
      <c r="E241" s="24"/>
      <c r="F241" s="24"/>
      <c r="G241" s="24"/>
      <c r="H241" s="24"/>
    </row>
    <row r="242" spans="1:8" x14ac:dyDescent="0.25">
      <c r="A242" s="11"/>
      <c r="B242" s="11"/>
      <c r="C242" s="24"/>
      <c r="D242" s="24"/>
      <c r="E242" s="24"/>
      <c r="F242" s="24"/>
      <c r="G242" s="24"/>
      <c r="H242" s="24"/>
    </row>
    <row r="243" spans="1:8" x14ac:dyDescent="0.25">
      <c r="A243" s="11"/>
      <c r="B243" s="11"/>
      <c r="C243" s="24"/>
      <c r="D243" s="24"/>
      <c r="E243" s="24"/>
      <c r="F243" s="24"/>
      <c r="G243" s="24"/>
      <c r="H243" s="24"/>
    </row>
    <row r="244" spans="1:8" x14ac:dyDescent="0.25">
      <c r="A244" s="11"/>
      <c r="B244" s="11"/>
      <c r="C244" s="24"/>
      <c r="D244" s="24"/>
      <c r="E244" s="24"/>
      <c r="F244" s="24"/>
      <c r="G244" s="24"/>
      <c r="H244" s="24"/>
    </row>
    <row r="245" spans="1:8" x14ac:dyDescent="0.25">
      <c r="A245" s="11"/>
      <c r="B245" s="11"/>
      <c r="C245" s="24"/>
      <c r="D245" s="24"/>
      <c r="E245" s="24"/>
      <c r="F245" s="24"/>
      <c r="G245" s="24"/>
      <c r="H245" s="24"/>
    </row>
    <row r="246" spans="1:8" ht="12.75" customHeight="1" x14ac:dyDescent="0.25">
      <c r="A246" s="11"/>
      <c r="B246" s="11"/>
      <c r="C246" s="24"/>
      <c r="D246" s="24"/>
      <c r="E246" s="24"/>
      <c r="F246" s="24"/>
      <c r="G246" s="24"/>
      <c r="H246" s="24"/>
    </row>
    <row r="247" spans="1:8" ht="9" customHeight="1" x14ac:dyDescent="0.25">
      <c r="A247" s="11"/>
      <c r="B247" s="11"/>
      <c r="C247" s="24"/>
      <c r="D247" s="24"/>
      <c r="E247" s="24"/>
      <c r="F247" s="24"/>
      <c r="G247" s="24"/>
      <c r="H247" s="24"/>
    </row>
    <row r="248" spans="1:8" x14ac:dyDescent="0.25">
      <c r="A248" s="11"/>
      <c r="B248" s="11"/>
      <c r="C248" s="24"/>
      <c r="D248" s="24"/>
      <c r="E248" s="24"/>
      <c r="F248" s="24"/>
      <c r="G248" s="24"/>
      <c r="H248" s="24"/>
    </row>
    <row r="249" spans="1:8" x14ac:dyDescent="0.25">
      <c r="A249" s="11"/>
      <c r="B249" s="11"/>
      <c r="C249" s="24"/>
      <c r="D249" s="24"/>
      <c r="E249" s="24"/>
      <c r="F249" s="24"/>
      <c r="G249" s="24"/>
      <c r="H249" s="24"/>
    </row>
    <row r="250" spans="1:8" x14ac:dyDescent="0.25">
      <c r="A250" s="11"/>
      <c r="B250" s="11"/>
      <c r="C250" s="24"/>
      <c r="D250" s="24"/>
      <c r="E250" s="24"/>
      <c r="F250" s="24"/>
      <c r="G250" s="24"/>
      <c r="H250" s="24"/>
    </row>
    <row r="251" spans="1:8" x14ac:dyDescent="0.25">
      <c r="A251" s="11"/>
      <c r="B251" s="11"/>
      <c r="C251" s="24"/>
      <c r="D251" s="24"/>
      <c r="E251" s="24"/>
      <c r="F251" s="24"/>
      <c r="G251" s="24"/>
      <c r="H251" s="24"/>
    </row>
    <row r="252" spans="1:8" ht="27" customHeight="1" x14ac:dyDescent="0.25">
      <c r="A252" s="11"/>
      <c r="B252" s="11"/>
      <c r="C252" s="24"/>
      <c r="D252" s="24"/>
      <c r="E252" s="24"/>
      <c r="F252" s="24"/>
      <c r="G252" s="24"/>
      <c r="H252" s="24"/>
    </row>
    <row r="253" spans="1:8" x14ac:dyDescent="0.25">
      <c r="A253" s="11"/>
      <c r="B253" s="11"/>
      <c r="C253" s="24"/>
      <c r="D253" s="24"/>
      <c r="E253" s="24"/>
      <c r="F253" s="24"/>
      <c r="G253" s="24"/>
      <c r="H253" s="24"/>
    </row>
    <row r="254" spans="1:8" x14ac:dyDescent="0.25">
      <c r="A254" s="11"/>
      <c r="B254" s="11"/>
      <c r="C254" s="24"/>
      <c r="D254" s="24"/>
      <c r="E254" s="24"/>
      <c r="F254" s="24"/>
      <c r="G254" s="24"/>
      <c r="H254" s="24"/>
    </row>
    <row r="255" spans="1:8" x14ac:dyDescent="0.25">
      <c r="A255" s="11"/>
      <c r="B255" s="11"/>
      <c r="C255" s="24"/>
      <c r="D255" s="24"/>
      <c r="E255" s="24"/>
      <c r="F255" s="24"/>
      <c r="G255" s="24"/>
      <c r="H255" s="24"/>
    </row>
    <row r="256" spans="1:8" x14ac:dyDescent="0.25">
      <c r="A256" s="11"/>
      <c r="B256" s="11"/>
      <c r="C256" s="24"/>
      <c r="D256" s="24"/>
      <c r="E256" s="24"/>
      <c r="F256" s="24"/>
      <c r="G256" s="24"/>
      <c r="H256" s="24"/>
    </row>
    <row r="257" spans="1:8" x14ac:dyDescent="0.25">
      <c r="A257" s="11"/>
      <c r="B257" s="11"/>
      <c r="C257" s="24"/>
      <c r="D257" s="24"/>
      <c r="E257" s="24"/>
      <c r="F257" s="24"/>
      <c r="G257" s="24"/>
      <c r="H257" s="24"/>
    </row>
    <row r="258" spans="1:8" x14ac:dyDescent="0.25">
      <c r="A258" s="11"/>
      <c r="B258" s="11"/>
      <c r="C258" s="24"/>
      <c r="D258" s="24"/>
      <c r="E258" s="24"/>
      <c r="F258" s="24"/>
      <c r="G258" s="24"/>
      <c r="H258" s="24"/>
    </row>
    <row r="259" spans="1:8" x14ac:dyDescent="0.25">
      <c r="A259" s="11"/>
      <c r="B259" s="11"/>
      <c r="C259" s="24"/>
      <c r="D259" s="24"/>
      <c r="E259" s="24"/>
      <c r="F259" s="24"/>
      <c r="G259" s="24"/>
      <c r="H259" s="24"/>
    </row>
    <row r="260" spans="1:8" x14ac:dyDescent="0.25">
      <c r="A260" s="11"/>
      <c r="B260" s="11"/>
      <c r="C260" s="24"/>
      <c r="D260" s="24"/>
      <c r="E260" s="24"/>
      <c r="F260" s="24"/>
      <c r="G260" s="24"/>
      <c r="H260" s="24"/>
    </row>
    <row r="261" spans="1:8" x14ac:dyDescent="0.25">
      <c r="A261" s="11"/>
      <c r="B261" s="11"/>
      <c r="C261" s="24"/>
      <c r="D261" s="24"/>
      <c r="E261" s="24"/>
      <c r="F261" s="24"/>
      <c r="G261" s="24"/>
      <c r="H261" s="24"/>
    </row>
    <row r="262" spans="1:8" x14ac:dyDescent="0.25">
      <c r="A262" s="11"/>
      <c r="B262" s="11"/>
      <c r="C262" s="24"/>
      <c r="D262" s="24"/>
      <c r="E262" s="24"/>
      <c r="F262" s="24"/>
      <c r="G262" s="24"/>
      <c r="H262" s="24"/>
    </row>
    <row r="263" spans="1:8" x14ac:dyDescent="0.25">
      <c r="A263" s="11"/>
      <c r="B263" s="11"/>
      <c r="C263" s="24"/>
      <c r="D263" s="24"/>
      <c r="E263" s="24"/>
      <c r="F263" s="24"/>
      <c r="G263" s="24"/>
      <c r="H263" s="24"/>
    </row>
    <row r="264" spans="1:8" x14ac:dyDescent="0.25">
      <c r="A264" s="11"/>
      <c r="B264" s="11"/>
      <c r="C264" s="24"/>
      <c r="D264" s="24"/>
      <c r="E264" s="24"/>
      <c r="F264" s="24"/>
      <c r="G264" s="24"/>
      <c r="H264" s="24"/>
    </row>
    <row r="265" spans="1:8" x14ac:dyDescent="0.25">
      <c r="A265" s="11"/>
      <c r="B265" s="11"/>
      <c r="C265" s="24"/>
      <c r="D265" s="24"/>
      <c r="E265" s="24"/>
      <c r="F265" s="24"/>
      <c r="G265" s="24"/>
      <c r="H265" s="24"/>
    </row>
    <row r="266" spans="1:8" x14ac:dyDescent="0.25">
      <c r="A266" s="11"/>
      <c r="B266" s="11"/>
      <c r="C266" s="24"/>
      <c r="D266" s="24"/>
      <c r="E266" s="24"/>
      <c r="F266" s="24"/>
      <c r="G266" s="24"/>
      <c r="H266" s="24"/>
    </row>
    <row r="267" spans="1:8" x14ac:dyDescent="0.25">
      <c r="A267" s="11"/>
      <c r="B267" s="11"/>
      <c r="C267" s="24"/>
      <c r="D267" s="24"/>
      <c r="E267" s="24"/>
      <c r="F267" s="24"/>
      <c r="G267" s="24"/>
      <c r="H267" s="24"/>
    </row>
    <row r="268" spans="1:8" x14ac:dyDescent="0.25">
      <c r="A268" s="11"/>
      <c r="B268" s="11"/>
      <c r="C268" s="24"/>
      <c r="D268" s="24"/>
      <c r="E268" s="24"/>
      <c r="F268" s="24"/>
      <c r="G268" s="24"/>
      <c r="H268" s="24"/>
    </row>
    <row r="269" spans="1:8" x14ac:dyDescent="0.25">
      <c r="A269" s="11"/>
      <c r="B269" s="11"/>
      <c r="C269" s="24"/>
      <c r="D269" s="24"/>
      <c r="E269" s="24"/>
      <c r="F269" s="24"/>
      <c r="G269" s="24"/>
      <c r="H269" s="24"/>
    </row>
    <row r="270" spans="1:8" x14ac:dyDescent="0.25">
      <c r="A270" s="11"/>
      <c r="B270" s="11"/>
      <c r="C270" s="24"/>
      <c r="D270" s="24"/>
      <c r="E270" s="24"/>
      <c r="F270" s="24"/>
      <c r="G270" s="24"/>
      <c r="H270" s="24"/>
    </row>
    <row r="271" spans="1:8" x14ac:dyDescent="0.25">
      <c r="A271" s="11"/>
      <c r="B271" s="11"/>
      <c r="C271" s="24"/>
      <c r="D271" s="24"/>
      <c r="E271" s="24"/>
      <c r="F271" s="24"/>
      <c r="G271" s="24"/>
      <c r="H271" s="24"/>
    </row>
    <row r="272" spans="1:8" x14ac:dyDescent="0.25">
      <c r="A272" s="11"/>
      <c r="B272" s="11"/>
      <c r="C272" s="24"/>
      <c r="D272" s="24"/>
      <c r="E272" s="24"/>
      <c r="F272" s="24"/>
      <c r="G272" s="24"/>
      <c r="H272" s="24"/>
    </row>
    <row r="273" spans="1:8" x14ac:dyDescent="0.25">
      <c r="A273" s="11"/>
      <c r="B273" s="11"/>
      <c r="C273" s="24"/>
      <c r="D273" s="24"/>
      <c r="E273" s="24"/>
      <c r="F273" s="24"/>
      <c r="G273" s="24"/>
      <c r="H273" s="24"/>
    </row>
    <row r="274" spans="1:8" x14ac:dyDescent="0.25">
      <c r="A274" s="11"/>
      <c r="B274" s="11"/>
      <c r="C274" s="24"/>
      <c r="D274" s="24"/>
      <c r="E274" s="24"/>
      <c r="F274" s="24"/>
      <c r="G274" s="24"/>
      <c r="H274" s="24"/>
    </row>
    <row r="275" spans="1:8" x14ac:dyDescent="0.25">
      <c r="A275" s="11"/>
      <c r="B275" s="11"/>
      <c r="C275" s="24"/>
      <c r="D275" s="24"/>
      <c r="E275" s="24"/>
      <c r="F275" s="24"/>
      <c r="G275" s="24"/>
      <c r="H275" s="24"/>
    </row>
    <row r="276" spans="1:8" x14ac:dyDescent="0.25">
      <c r="A276" s="11"/>
      <c r="B276" s="11"/>
      <c r="C276" s="24"/>
      <c r="D276" s="24"/>
      <c r="E276" s="24"/>
      <c r="F276" s="24"/>
      <c r="G276" s="24"/>
      <c r="H276" s="24"/>
    </row>
    <row r="277" spans="1:8" x14ac:dyDescent="0.25">
      <c r="A277" s="11"/>
      <c r="B277" s="11"/>
      <c r="C277" s="24"/>
      <c r="D277" s="24"/>
      <c r="E277" s="24"/>
      <c r="F277" s="24"/>
      <c r="G277" s="24"/>
      <c r="H277" s="24"/>
    </row>
    <row r="278" spans="1:8" x14ac:dyDescent="0.25">
      <c r="A278" s="11"/>
      <c r="B278" s="11"/>
      <c r="C278" s="24"/>
      <c r="D278" s="24"/>
      <c r="E278" s="24"/>
      <c r="F278" s="24"/>
      <c r="G278" s="24"/>
      <c r="H278" s="24"/>
    </row>
    <row r="279" spans="1:8" ht="15" customHeight="1" x14ac:dyDescent="0.25">
      <c r="A279" s="11"/>
      <c r="B279" s="11"/>
      <c r="C279" s="24"/>
      <c r="D279" s="24"/>
      <c r="E279" s="24"/>
      <c r="F279" s="24"/>
      <c r="G279" s="24"/>
      <c r="H279" s="24"/>
    </row>
    <row r="280" spans="1:8" x14ac:dyDescent="0.25">
      <c r="A280" s="11"/>
      <c r="B280" s="11"/>
      <c r="C280" s="24"/>
      <c r="D280" s="24"/>
      <c r="E280" s="24"/>
      <c r="F280" s="24"/>
      <c r="G280" s="24"/>
      <c r="H280" s="24"/>
    </row>
    <row r="281" spans="1:8" ht="19.5" customHeight="1" x14ac:dyDescent="0.25">
      <c r="A281" s="11"/>
      <c r="B281" s="11"/>
      <c r="C281" s="24"/>
      <c r="D281" s="24"/>
      <c r="E281" s="24"/>
      <c r="F281" s="24"/>
      <c r="G281" s="24"/>
      <c r="H281" s="24"/>
    </row>
    <row r="282" spans="1:8" x14ac:dyDescent="0.25">
      <c r="A282" s="11"/>
      <c r="B282" s="11"/>
      <c r="C282" s="24"/>
      <c r="D282" s="24"/>
      <c r="E282" s="24"/>
      <c r="F282" s="24"/>
      <c r="G282" s="24"/>
      <c r="H282" s="24"/>
    </row>
    <row r="283" spans="1:8" ht="47.25" customHeight="1" x14ac:dyDescent="0.25">
      <c r="A283" s="11"/>
      <c r="B283" s="11"/>
      <c r="C283" s="24"/>
      <c r="D283" s="24"/>
      <c r="E283" s="24"/>
      <c r="F283" s="24"/>
      <c r="G283" s="24"/>
      <c r="H283" s="24"/>
    </row>
    <row r="284" spans="1:8" x14ac:dyDescent="0.25">
      <c r="A284" s="11"/>
      <c r="B284" s="11"/>
      <c r="C284" s="24"/>
      <c r="D284" s="24"/>
      <c r="E284" s="24"/>
      <c r="F284" s="24"/>
      <c r="G284" s="24"/>
      <c r="H284" s="24"/>
    </row>
    <row r="285" spans="1:8" x14ac:dyDescent="0.25">
      <c r="A285" s="11"/>
      <c r="B285" s="11"/>
      <c r="C285" s="24"/>
      <c r="D285" s="24"/>
      <c r="E285" s="24"/>
      <c r="F285" s="24"/>
      <c r="G285" s="24"/>
      <c r="H285" s="24"/>
    </row>
    <row r="286" spans="1:8" x14ac:dyDescent="0.25">
      <c r="A286" s="11"/>
      <c r="B286" s="11"/>
      <c r="C286" s="24"/>
      <c r="D286" s="24"/>
      <c r="E286" s="24"/>
      <c r="F286" s="24"/>
      <c r="G286" s="24"/>
      <c r="H286" s="24"/>
    </row>
    <row r="287" spans="1:8" x14ac:dyDescent="0.25">
      <c r="A287" s="11"/>
      <c r="B287" s="11"/>
      <c r="C287" s="24"/>
      <c r="D287" s="24"/>
      <c r="E287" s="24"/>
      <c r="F287" s="24"/>
      <c r="G287" s="24"/>
      <c r="H287" s="24"/>
    </row>
    <row r="288" spans="1:8" x14ac:dyDescent="0.25">
      <c r="A288" s="11"/>
      <c r="B288" s="11"/>
      <c r="C288" s="24"/>
      <c r="D288" s="24"/>
      <c r="E288" s="24"/>
      <c r="F288" s="24"/>
      <c r="G288" s="24"/>
      <c r="H288" s="24"/>
    </row>
    <row r="289" spans="1:8" x14ac:dyDescent="0.25">
      <c r="A289" s="11"/>
      <c r="B289" s="11"/>
      <c r="C289" s="24"/>
      <c r="D289" s="24"/>
      <c r="E289" s="24"/>
      <c r="F289" s="24"/>
      <c r="G289" s="24"/>
      <c r="H289" s="24"/>
    </row>
    <row r="290" spans="1:8" x14ac:dyDescent="0.25">
      <c r="A290" s="11"/>
      <c r="B290" s="11"/>
      <c r="C290" s="24"/>
      <c r="D290" s="24"/>
      <c r="E290" s="24"/>
      <c r="F290" s="24"/>
      <c r="G290" s="24"/>
      <c r="H290" s="24"/>
    </row>
    <row r="291" spans="1:8" x14ac:dyDescent="0.25">
      <c r="B291" s="11"/>
      <c r="C291" s="24"/>
      <c r="D291" s="24"/>
      <c r="E291" s="24"/>
      <c r="F291" s="24"/>
      <c r="G291" s="24"/>
      <c r="H291" s="24"/>
    </row>
    <row r="292" spans="1:8" x14ac:dyDescent="0.25">
      <c r="B292" s="11"/>
      <c r="C292" s="24"/>
      <c r="D292" s="24"/>
      <c r="E292" s="24"/>
      <c r="F292" s="24"/>
      <c r="G292" s="24"/>
      <c r="H292" s="24"/>
    </row>
    <row r="293" spans="1:8" x14ac:dyDescent="0.25">
      <c r="B293" s="11"/>
      <c r="C293" s="24"/>
      <c r="D293" s="24"/>
      <c r="E293" s="24"/>
      <c r="F293" s="24"/>
      <c r="G293" s="24"/>
      <c r="H293" s="24"/>
    </row>
    <row r="294" spans="1:8" x14ac:dyDescent="0.25">
      <c r="B294" s="11"/>
      <c r="C294" s="24"/>
      <c r="D294" s="24"/>
      <c r="E294" s="24"/>
      <c r="F294" s="24"/>
      <c r="G294" s="24"/>
      <c r="H294" s="24"/>
    </row>
    <row r="295" spans="1:8" x14ac:dyDescent="0.25">
      <c r="B295" s="11"/>
      <c r="C295" s="24"/>
      <c r="D295" s="24"/>
      <c r="E295" s="24"/>
      <c r="F295" s="24"/>
      <c r="G295" s="24"/>
      <c r="H295" s="24"/>
    </row>
    <row r="296" spans="1:8" x14ac:dyDescent="0.25">
      <c r="B296" s="11"/>
      <c r="C296" s="24"/>
      <c r="D296" s="24"/>
      <c r="E296" s="24"/>
      <c r="F296" s="24"/>
      <c r="G296" s="24"/>
      <c r="H296" s="24"/>
    </row>
    <row r="297" spans="1:8" x14ac:dyDescent="0.25">
      <c r="B297" s="11"/>
      <c r="C297" s="24"/>
      <c r="D297" s="24"/>
      <c r="E297" s="24"/>
      <c r="F297" s="24"/>
      <c r="G297" s="24"/>
      <c r="H297" s="24"/>
    </row>
    <row r="298" spans="1:8" x14ac:dyDescent="0.25">
      <c r="B298" s="11"/>
      <c r="C298" s="24"/>
      <c r="D298" s="24"/>
      <c r="E298" s="24"/>
      <c r="F298" s="24"/>
      <c r="G298" s="24"/>
      <c r="H298" s="24"/>
    </row>
    <row r="299" spans="1:8" x14ac:dyDescent="0.25">
      <c r="B299" s="11"/>
      <c r="C299" s="24"/>
      <c r="D299" s="24"/>
      <c r="E299" s="24"/>
      <c r="F299" s="24"/>
      <c r="G299" s="24"/>
      <c r="H299" s="24"/>
    </row>
    <row r="300" spans="1:8" x14ac:dyDescent="0.25">
      <c r="B300" s="11"/>
      <c r="C300" s="24"/>
      <c r="D300" s="24"/>
      <c r="E300" s="24"/>
      <c r="F300" s="24"/>
      <c r="G300" s="24"/>
      <c r="H300" s="24"/>
    </row>
    <row r="301" spans="1:8" x14ac:dyDescent="0.25">
      <c r="B301" s="11"/>
      <c r="C301" s="24"/>
      <c r="D301" s="24"/>
      <c r="E301" s="24"/>
      <c r="F301" s="24"/>
      <c r="G301" s="24"/>
      <c r="H301" s="24"/>
    </row>
    <row r="302" spans="1:8" x14ac:dyDescent="0.25">
      <c r="C302" s="24"/>
      <c r="D302" s="24"/>
      <c r="E302" s="24"/>
      <c r="F302" s="24"/>
      <c r="G302" s="24"/>
      <c r="H302" s="24"/>
    </row>
    <row r="303" spans="1:8" x14ac:dyDescent="0.25">
      <c r="C303" s="24"/>
      <c r="D303" s="24"/>
      <c r="E303" s="24"/>
      <c r="F303" s="24"/>
      <c r="G303" s="24"/>
      <c r="H303" s="24"/>
    </row>
    <row r="304" spans="1:8" x14ac:dyDescent="0.25">
      <c r="C304" s="24"/>
      <c r="D304" s="24"/>
      <c r="E304" s="24"/>
      <c r="F304" s="24"/>
      <c r="G304" s="24"/>
      <c r="H304" s="24"/>
    </row>
    <row r="305" spans="3:7" x14ac:dyDescent="0.25">
      <c r="C305" s="24"/>
      <c r="D305" s="24"/>
      <c r="E305" s="24"/>
      <c r="F305" s="24"/>
      <c r="G305" s="24"/>
    </row>
    <row r="306" spans="3:7" x14ac:dyDescent="0.25">
      <c r="C306" s="24"/>
      <c r="D306" s="24"/>
      <c r="E306" s="24"/>
      <c r="F306" s="24"/>
      <c r="G306" s="24"/>
    </row>
    <row r="307" spans="3:7" x14ac:dyDescent="0.25">
      <c r="C307" s="24"/>
      <c r="D307" s="24"/>
      <c r="E307" s="24"/>
      <c r="F307" s="24"/>
      <c r="G307" s="24"/>
    </row>
    <row r="308" spans="3:7" x14ac:dyDescent="0.25">
      <c r="C308" s="24"/>
      <c r="D308" s="24"/>
      <c r="E308" s="24"/>
      <c r="F308" s="24"/>
      <c r="G308" s="24"/>
    </row>
    <row r="309" spans="3:7" x14ac:dyDescent="0.25">
      <c r="C309" s="24"/>
      <c r="D309" s="24"/>
      <c r="E309" s="24"/>
      <c r="F309" s="24"/>
      <c r="G309" s="24"/>
    </row>
    <row r="310" spans="3:7" x14ac:dyDescent="0.25">
      <c r="C310" s="24"/>
      <c r="D310" s="24"/>
      <c r="E310" s="24"/>
      <c r="F310" s="24"/>
      <c r="G310" s="24"/>
    </row>
    <row r="311" spans="3:7" x14ac:dyDescent="0.25">
      <c r="C311" s="24"/>
      <c r="D311" s="24"/>
      <c r="E311" s="24"/>
      <c r="F311" s="24"/>
      <c r="G311" s="24"/>
    </row>
    <row r="312" spans="3:7" x14ac:dyDescent="0.25">
      <c r="C312" s="24"/>
      <c r="D312" s="24"/>
      <c r="E312" s="24"/>
      <c r="F312" s="24"/>
      <c r="G312" s="24"/>
    </row>
    <row r="313" spans="3:7" x14ac:dyDescent="0.25">
      <c r="C313" s="24"/>
      <c r="D313" s="24"/>
      <c r="E313" s="24"/>
      <c r="F313" s="24"/>
      <c r="G313" s="24"/>
    </row>
    <row r="314" spans="3:7" x14ac:dyDescent="0.25">
      <c r="C314" s="24"/>
      <c r="D314" s="24"/>
      <c r="E314" s="24"/>
      <c r="F314" s="24"/>
      <c r="G314" s="24"/>
    </row>
    <row r="315" spans="3:7" x14ac:dyDescent="0.25">
      <c r="C315" s="24"/>
      <c r="D315" s="24"/>
      <c r="E315" s="24"/>
      <c r="F315" s="24"/>
      <c r="G315" s="24"/>
    </row>
    <row r="316" spans="3:7" x14ac:dyDescent="0.25">
      <c r="C316" s="24"/>
      <c r="D316" s="24"/>
      <c r="E316" s="24"/>
      <c r="F316" s="24"/>
      <c r="G316" s="24"/>
    </row>
    <row r="317" spans="3:7" x14ac:dyDescent="0.25">
      <c r="C317" s="24"/>
      <c r="D317" s="24"/>
      <c r="E317" s="24"/>
      <c r="F317" s="24"/>
      <c r="G317" s="24"/>
    </row>
    <row r="318" spans="3:7" x14ac:dyDescent="0.25">
      <c r="C318" s="24"/>
      <c r="D318" s="24"/>
      <c r="E318" s="24"/>
      <c r="F318" s="24"/>
      <c r="G318" s="24"/>
    </row>
    <row r="319" spans="3:7" x14ac:dyDescent="0.25">
      <c r="C319" s="24"/>
      <c r="D319" s="24"/>
      <c r="E319" s="24"/>
      <c r="F319" s="24"/>
      <c r="G319" s="24"/>
    </row>
  </sheetData>
  <mergeCells count="71">
    <mergeCell ref="C174:G174"/>
    <mergeCell ref="C175:C176"/>
    <mergeCell ref="D163:G163"/>
    <mergeCell ref="D164:G164"/>
    <mergeCell ref="D165:G165"/>
    <mergeCell ref="C166:C167"/>
    <mergeCell ref="C156:C157"/>
    <mergeCell ref="D142:G142"/>
    <mergeCell ref="D144:G144"/>
    <mergeCell ref="D145:G145"/>
    <mergeCell ref="D146:G146"/>
    <mergeCell ref="C147:C148"/>
    <mergeCell ref="E212:E214"/>
    <mergeCell ref="D18:G18"/>
    <mergeCell ref="C22:G22"/>
    <mergeCell ref="C35:G35"/>
    <mergeCell ref="C27:C28"/>
    <mergeCell ref="C36:C37"/>
    <mergeCell ref="D25:G25"/>
    <mergeCell ref="D24:G24"/>
    <mergeCell ref="D26:G26"/>
    <mergeCell ref="C23:G23"/>
    <mergeCell ref="C136:C137"/>
    <mergeCell ref="C135:G135"/>
    <mergeCell ref="D124:G124"/>
    <mergeCell ref="D126:G126"/>
    <mergeCell ref="D104:G104"/>
    <mergeCell ref="C155:G155"/>
    <mergeCell ref="C215:G215"/>
    <mergeCell ref="D122:G122"/>
    <mergeCell ref="D125:G125"/>
    <mergeCell ref="C6:G6"/>
    <mergeCell ref="C19:G19"/>
    <mergeCell ref="D83:G83"/>
    <mergeCell ref="D67:G67"/>
    <mergeCell ref="C68:C69"/>
    <mergeCell ref="C76:G76"/>
    <mergeCell ref="C77:C78"/>
    <mergeCell ref="C61:G61"/>
    <mergeCell ref="D66:G66"/>
    <mergeCell ref="C62:G62"/>
    <mergeCell ref="D63:G63"/>
    <mergeCell ref="C7:G7"/>
    <mergeCell ref="E208:E210"/>
    <mergeCell ref="C87:C88"/>
    <mergeCell ref="C2:G2"/>
    <mergeCell ref="B1:H1"/>
    <mergeCell ref="D3:G3"/>
    <mergeCell ref="D4:G4"/>
    <mergeCell ref="D5:G5"/>
    <mergeCell ref="D65:G65"/>
    <mergeCell ref="F123:G123"/>
    <mergeCell ref="D85:G85"/>
    <mergeCell ref="D86:G86"/>
    <mergeCell ref="D102:G102"/>
    <mergeCell ref="I126:L126"/>
    <mergeCell ref="I127:L127"/>
    <mergeCell ref="N125:O125"/>
    <mergeCell ref="F143:G143"/>
    <mergeCell ref="D8:G8"/>
    <mergeCell ref="C95:G95"/>
    <mergeCell ref="C96:C97"/>
    <mergeCell ref="D103:G103"/>
    <mergeCell ref="C9:C10"/>
    <mergeCell ref="F64:G64"/>
    <mergeCell ref="C127:C128"/>
    <mergeCell ref="D105:G105"/>
    <mergeCell ref="D106:G106"/>
    <mergeCell ref="C107:C108"/>
    <mergeCell ref="C115:G115"/>
    <mergeCell ref="C116:C117"/>
  </mergeCells>
  <pageMargins left="0.2" right="0"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2"/>
  <sheetViews>
    <sheetView topLeftCell="A49" workbookViewId="0">
      <selection activeCell="I91" sqref="I91"/>
    </sheetView>
  </sheetViews>
  <sheetFormatPr defaultRowHeight="15" x14ac:dyDescent="0.25"/>
  <cols>
    <col min="1" max="1" width="9" style="225"/>
    <col min="2" max="2" width="29.7109375" style="225" customWidth="1"/>
    <col min="3" max="3" width="15.28515625" style="225" customWidth="1"/>
    <col min="4" max="4" width="17.140625" style="225" customWidth="1"/>
    <col min="5" max="6" width="18.140625" style="225" customWidth="1"/>
    <col min="7" max="8" width="9" style="225"/>
    <col min="9" max="9" width="11.28515625" style="225" customWidth="1"/>
    <col min="10" max="10" width="11.7109375" style="225" customWidth="1"/>
    <col min="11" max="11" width="42.42578125" style="225" customWidth="1"/>
    <col min="12" max="13" width="9" style="225"/>
    <col min="14" max="14" width="23.5703125" style="225" customWidth="1"/>
    <col min="15" max="15" width="29.28515625" style="225" customWidth="1"/>
    <col min="16" max="26" width="9" style="225"/>
  </cols>
  <sheetData>
    <row r="1" spans="2:26" x14ac:dyDescent="0.25">
      <c r="S1"/>
      <c r="T1"/>
      <c r="U1"/>
      <c r="V1"/>
      <c r="W1"/>
      <c r="X1"/>
      <c r="Y1"/>
      <c r="Z1"/>
    </row>
    <row r="2" spans="2:26" x14ac:dyDescent="0.25">
      <c r="B2" s="523" t="s">
        <v>189</v>
      </c>
      <c r="C2" s="523"/>
      <c r="D2" s="523"/>
      <c r="E2" s="523"/>
      <c r="F2" s="523"/>
      <c r="G2" s="296"/>
      <c r="S2"/>
      <c r="T2"/>
      <c r="U2"/>
      <c r="V2"/>
      <c r="W2"/>
      <c r="X2"/>
      <c r="Y2"/>
      <c r="Z2"/>
    </row>
    <row r="3" spans="2:26" x14ac:dyDescent="0.25">
      <c r="B3" s="524" t="s">
        <v>146</v>
      </c>
      <c r="C3" s="524"/>
      <c r="D3" s="524"/>
      <c r="E3" s="524"/>
      <c r="F3" s="524"/>
      <c r="H3" s="296"/>
      <c r="S3"/>
      <c r="T3"/>
      <c r="U3"/>
      <c r="V3"/>
      <c r="W3"/>
      <c r="X3"/>
      <c r="Y3"/>
      <c r="Z3"/>
    </row>
    <row r="4" spans="2:26" ht="15.75" thickBot="1" x14ac:dyDescent="0.3">
      <c r="S4"/>
      <c r="T4"/>
      <c r="U4"/>
      <c r="V4"/>
      <c r="W4"/>
      <c r="X4"/>
      <c r="Y4"/>
      <c r="Z4"/>
    </row>
    <row r="5" spans="2:26" ht="15.75" customHeight="1" thickBot="1" x14ac:dyDescent="0.3">
      <c r="B5" s="295" t="s">
        <v>21</v>
      </c>
      <c r="C5" s="454" t="s">
        <v>53</v>
      </c>
      <c r="D5" s="455"/>
      <c r="E5" s="455"/>
      <c r="F5" s="456"/>
      <c r="S5"/>
      <c r="T5"/>
      <c r="U5"/>
      <c r="V5"/>
      <c r="W5"/>
      <c r="X5"/>
      <c r="Y5"/>
      <c r="Z5"/>
    </row>
    <row r="6" spans="2:26" ht="15.75" thickBot="1" x14ac:dyDescent="0.3">
      <c r="B6" s="295" t="s">
        <v>4</v>
      </c>
      <c r="C6" s="457" t="s">
        <v>54</v>
      </c>
      <c r="D6" s="458"/>
      <c r="E6" s="458"/>
      <c r="F6" s="459"/>
      <c r="S6"/>
      <c r="T6"/>
      <c r="U6"/>
      <c r="V6"/>
      <c r="W6"/>
      <c r="X6"/>
      <c r="Y6"/>
      <c r="Z6"/>
    </row>
    <row r="7" spans="2:26" ht="15.75" customHeight="1" thickBot="1" x14ac:dyDescent="0.3">
      <c r="B7" s="295" t="s">
        <v>26</v>
      </c>
      <c r="C7" s="460" t="s">
        <v>187</v>
      </c>
      <c r="D7" s="461"/>
      <c r="E7" s="461"/>
      <c r="F7" s="462"/>
      <c r="S7"/>
      <c r="T7"/>
      <c r="U7"/>
      <c r="V7"/>
      <c r="W7"/>
      <c r="X7"/>
      <c r="Y7"/>
      <c r="Z7"/>
    </row>
    <row r="8" spans="2:26" ht="78.75" customHeight="1" thickBot="1" x14ac:dyDescent="0.3">
      <c r="B8" s="297" t="s">
        <v>147</v>
      </c>
      <c r="C8" s="491" t="s">
        <v>183</v>
      </c>
      <c r="D8" s="492"/>
      <c r="E8" s="492"/>
      <c r="F8" s="493"/>
      <c r="S8"/>
      <c r="T8"/>
      <c r="U8"/>
      <c r="V8"/>
      <c r="W8"/>
      <c r="X8"/>
      <c r="Y8"/>
      <c r="Z8"/>
    </row>
    <row r="9" spans="2:26" ht="19.5" customHeight="1" thickBot="1" x14ac:dyDescent="0.3">
      <c r="B9" s="537" t="s">
        <v>148</v>
      </c>
      <c r="C9" s="538"/>
      <c r="D9" s="538"/>
      <c r="E9" s="538"/>
      <c r="F9" s="539"/>
      <c r="S9"/>
      <c r="T9"/>
      <c r="U9"/>
      <c r="V9"/>
      <c r="W9"/>
      <c r="X9"/>
      <c r="Y9"/>
      <c r="Z9"/>
    </row>
    <row r="10" spans="2:26" ht="15.75" customHeight="1" x14ac:dyDescent="0.25">
      <c r="B10" s="433" t="s">
        <v>11</v>
      </c>
      <c r="C10" s="383">
        <v>2021</v>
      </c>
      <c r="D10" s="383">
        <v>2022</v>
      </c>
      <c r="E10" s="384">
        <v>2023</v>
      </c>
      <c r="F10" s="384">
        <v>2024</v>
      </c>
      <c r="S10"/>
      <c r="T10"/>
      <c r="U10"/>
      <c r="V10"/>
      <c r="W10"/>
      <c r="X10"/>
      <c r="Y10"/>
      <c r="Z10"/>
    </row>
    <row r="11" spans="2:26" ht="15.75" thickBot="1" x14ac:dyDescent="0.3">
      <c r="B11" s="434"/>
      <c r="C11" s="385" t="s">
        <v>5</v>
      </c>
      <c r="D11" s="385" t="s">
        <v>6</v>
      </c>
      <c r="E11" s="385" t="s">
        <v>6</v>
      </c>
      <c r="F11" s="386" t="s">
        <v>6</v>
      </c>
      <c r="S11"/>
      <c r="T11"/>
      <c r="U11"/>
      <c r="V11"/>
      <c r="W11"/>
      <c r="X11"/>
      <c r="Y11"/>
      <c r="Z11"/>
    </row>
    <row r="12" spans="2:26" ht="15.75" customHeight="1" thickBot="1" x14ac:dyDescent="0.3">
      <c r="B12" s="223" t="s">
        <v>140</v>
      </c>
      <c r="C12" s="213">
        <v>1</v>
      </c>
      <c r="D12" s="95">
        <v>1</v>
      </c>
      <c r="E12" s="95">
        <v>1.08</v>
      </c>
      <c r="F12" s="96">
        <v>1.08</v>
      </c>
      <c r="S12"/>
      <c r="T12"/>
      <c r="U12"/>
      <c r="V12"/>
      <c r="W12"/>
      <c r="X12"/>
      <c r="Y12"/>
      <c r="Z12"/>
    </row>
    <row r="13" spans="2:26" ht="36.75" customHeight="1" thickBot="1" x14ac:dyDescent="0.3">
      <c r="B13" s="299" t="s">
        <v>149</v>
      </c>
      <c r="C13" s="540" t="s">
        <v>150</v>
      </c>
      <c r="D13" s="541"/>
      <c r="E13" s="541"/>
      <c r="F13" s="542"/>
      <c r="S13"/>
      <c r="T13"/>
      <c r="U13"/>
      <c r="V13"/>
      <c r="W13"/>
      <c r="X13"/>
      <c r="Y13"/>
      <c r="Z13"/>
    </row>
    <row r="14" spans="2:26" ht="29.25" customHeight="1" thickBot="1" x14ac:dyDescent="0.3">
      <c r="B14" s="300" t="s">
        <v>151</v>
      </c>
      <c r="C14" s="543" t="s">
        <v>197</v>
      </c>
      <c r="D14" s="544"/>
      <c r="E14" s="544"/>
      <c r="F14" s="545"/>
      <c r="S14"/>
      <c r="T14"/>
      <c r="U14"/>
      <c r="V14"/>
      <c r="W14"/>
      <c r="X14"/>
      <c r="Y14"/>
      <c r="Z14"/>
    </row>
    <row r="15" spans="2:26" ht="25.5" customHeight="1" thickBot="1" x14ac:dyDescent="0.3">
      <c r="B15" s="298" t="s">
        <v>9</v>
      </c>
      <c r="C15" s="447" t="s">
        <v>198</v>
      </c>
      <c r="D15" s="448" t="s">
        <v>57</v>
      </c>
      <c r="E15" s="448" t="s">
        <v>57</v>
      </c>
      <c r="F15" s="449" t="s">
        <v>57</v>
      </c>
      <c r="S15"/>
      <c r="T15"/>
      <c r="U15"/>
      <c r="V15"/>
      <c r="W15"/>
      <c r="X15"/>
      <c r="Y15"/>
      <c r="Z15"/>
    </row>
    <row r="16" spans="2:26" ht="15.75" thickBot="1" x14ac:dyDescent="0.3">
      <c r="B16" s="298" t="s">
        <v>14</v>
      </c>
      <c r="C16" s="514" t="s">
        <v>162</v>
      </c>
      <c r="D16" s="515"/>
      <c r="E16" s="515"/>
      <c r="F16" s="516"/>
      <c r="S16"/>
      <c r="T16"/>
      <c r="U16"/>
      <c r="V16"/>
      <c r="W16"/>
      <c r="X16"/>
      <c r="Y16"/>
      <c r="Z16"/>
    </row>
    <row r="17" spans="2:26" x14ac:dyDescent="0.25">
      <c r="B17" s="301"/>
      <c r="C17" s="383">
        <v>2021</v>
      </c>
      <c r="D17" s="383">
        <v>2022</v>
      </c>
      <c r="E17" s="384">
        <v>2023</v>
      </c>
      <c r="F17" s="384">
        <v>2024</v>
      </c>
      <c r="S17"/>
      <c r="T17"/>
      <c r="U17"/>
      <c r="V17"/>
      <c r="W17"/>
      <c r="X17"/>
      <c r="Y17"/>
      <c r="Z17"/>
    </row>
    <row r="18" spans="2:26" ht="15.75" thickBot="1" x14ac:dyDescent="0.3">
      <c r="B18" s="302"/>
      <c r="C18" s="385" t="s">
        <v>5</v>
      </c>
      <c r="D18" s="385" t="s">
        <v>6</v>
      </c>
      <c r="E18" s="385" t="s">
        <v>6</v>
      </c>
      <c r="F18" s="386" t="s">
        <v>6</v>
      </c>
      <c r="S18"/>
      <c r="T18"/>
      <c r="U18"/>
      <c r="V18"/>
      <c r="W18"/>
      <c r="X18"/>
      <c r="Y18"/>
      <c r="Z18"/>
    </row>
    <row r="19" spans="2:26" ht="15.75" thickBot="1" x14ac:dyDescent="0.3">
      <c r="B19" s="298" t="s">
        <v>8</v>
      </c>
      <c r="C19" s="303"/>
      <c r="D19" s="47">
        <v>15</v>
      </c>
      <c r="E19" s="304"/>
      <c r="F19" s="304"/>
      <c r="S19"/>
      <c r="T19"/>
      <c r="U19"/>
      <c r="V19"/>
      <c r="W19"/>
      <c r="X19"/>
      <c r="Y19"/>
      <c r="Z19"/>
    </row>
    <row r="20" spans="2:26" ht="18" customHeight="1" thickBot="1" x14ac:dyDescent="0.3">
      <c r="B20" s="298" t="s">
        <v>15</v>
      </c>
      <c r="C20" s="303"/>
      <c r="D20" s="45">
        <v>900</v>
      </c>
      <c r="E20" s="303"/>
      <c r="F20" s="303"/>
      <c r="S20"/>
      <c r="T20"/>
      <c r="U20"/>
      <c r="V20"/>
      <c r="W20"/>
      <c r="X20"/>
      <c r="Y20"/>
      <c r="Z20"/>
    </row>
    <row r="21" spans="2:26" ht="15.75" thickBot="1" x14ac:dyDescent="0.3">
      <c r="B21" s="298" t="s">
        <v>23</v>
      </c>
      <c r="C21" s="303"/>
      <c r="D21" s="304">
        <f>+D20/21</f>
        <v>42.857142857142854</v>
      </c>
      <c r="E21" s="304"/>
      <c r="F21" s="304"/>
      <c r="S21"/>
      <c r="T21"/>
      <c r="U21"/>
      <c r="V21"/>
      <c r="W21"/>
      <c r="X21"/>
      <c r="Y21"/>
      <c r="Z21"/>
    </row>
    <row r="22" spans="2:26" ht="15.75" thickBot="1" x14ac:dyDescent="0.3">
      <c r="B22" s="298" t="s">
        <v>16</v>
      </c>
      <c r="C22" s="302"/>
      <c r="D22" s="305" t="e">
        <f t="shared" ref="D22:F24" si="0">D19/C19-1</f>
        <v>#DIV/0!</v>
      </c>
      <c r="E22" s="305">
        <f t="shared" si="0"/>
        <v>-1</v>
      </c>
      <c r="F22" s="305" t="e">
        <f t="shared" si="0"/>
        <v>#DIV/0!</v>
      </c>
      <c r="S22"/>
      <c r="T22"/>
      <c r="U22"/>
      <c r="V22"/>
      <c r="W22"/>
      <c r="X22"/>
      <c r="Y22"/>
      <c r="Z22"/>
    </row>
    <row r="23" spans="2:26" ht="36.75" customHeight="1" thickBot="1" x14ac:dyDescent="0.3">
      <c r="B23" s="298" t="s">
        <v>17</v>
      </c>
      <c r="C23" s="302"/>
      <c r="D23" s="305" t="e">
        <f>D20/C20-1</f>
        <v>#DIV/0!</v>
      </c>
      <c r="E23" s="305">
        <f t="shared" si="0"/>
        <v>-1</v>
      </c>
      <c r="F23" s="305" t="e">
        <f t="shared" si="0"/>
        <v>#DIV/0!</v>
      </c>
      <c r="S23"/>
      <c r="T23"/>
      <c r="U23"/>
      <c r="V23"/>
      <c r="W23"/>
      <c r="X23"/>
      <c r="Y23"/>
      <c r="Z23"/>
    </row>
    <row r="24" spans="2:26" ht="15.75" customHeight="1" thickBot="1" x14ac:dyDescent="0.3">
      <c r="B24" s="298" t="s">
        <v>18</v>
      </c>
      <c r="C24" s="302"/>
      <c r="D24" s="305" t="e">
        <f>D21/C21-1</f>
        <v>#DIV/0!</v>
      </c>
      <c r="E24" s="305">
        <f t="shared" si="0"/>
        <v>-1</v>
      </c>
      <c r="F24" s="305" t="e">
        <f t="shared" si="0"/>
        <v>#DIV/0!</v>
      </c>
      <c r="S24"/>
      <c r="T24"/>
      <c r="U24"/>
      <c r="V24"/>
      <c r="W24"/>
      <c r="X24"/>
      <c r="Y24"/>
      <c r="Z24"/>
    </row>
    <row r="25" spans="2:26" ht="19.5" customHeight="1" thickBot="1" x14ac:dyDescent="0.3">
      <c r="B25" s="517" t="s">
        <v>161</v>
      </c>
      <c r="C25" s="518"/>
      <c r="D25" s="518"/>
      <c r="E25" s="518"/>
      <c r="F25" s="519"/>
      <c r="S25"/>
      <c r="T25"/>
      <c r="U25"/>
      <c r="V25"/>
      <c r="W25"/>
      <c r="X25"/>
      <c r="Y25"/>
      <c r="Z25"/>
    </row>
    <row r="26" spans="2:26" ht="15.75" customHeight="1" thickBot="1" x14ac:dyDescent="0.3">
      <c r="B26" s="306" t="s">
        <v>0</v>
      </c>
      <c r="C26" s="307"/>
      <c r="D26" s="307"/>
      <c r="E26" s="307"/>
      <c r="F26" s="307"/>
      <c r="S26"/>
      <c r="T26"/>
      <c r="U26"/>
      <c r="V26"/>
      <c r="W26"/>
      <c r="X26"/>
      <c r="Y26"/>
      <c r="Z26"/>
    </row>
    <row r="27" spans="2:26" ht="15.75" customHeight="1" thickBot="1" x14ac:dyDescent="0.3">
      <c r="B27" s="308" t="s">
        <v>48</v>
      </c>
      <c r="C27" s="309"/>
      <c r="D27" s="310">
        <v>0</v>
      </c>
      <c r="E27" s="310">
        <v>0</v>
      </c>
      <c r="F27" s="310">
        <v>0</v>
      </c>
      <c r="S27"/>
      <c r="T27"/>
      <c r="U27"/>
      <c r="V27"/>
      <c r="W27"/>
      <c r="X27"/>
      <c r="Y27"/>
      <c r="Z27"/>
    </row>
    <row r="28" spans="2:26" ht="15.75" thickBot="1" x14ac:dyDescent="0.3">
      <c r="B28" s="308" t="s">
        <v>49</v>
      </c>
      <c r="C28" s="310"/>
      <c r="D28" s="310"/>
      <c r="E28" s="310"/>
      <c r="F28" s="310"/>
      <c r="S28"/>
      <c r="T28"/>
      <c r="U28"/>
      <c r="V28"/>
      <c r="W28"/>
      <c r="X28"/>
      <c r="Y28"/>
      <c r="Z28"/>
    </row>
    <row r="29" spans="2:26" ht="26.25" customHeight="1" thickBot="1" x14ac:dyDescent="0.3">
      <c r="B29" s="306" t="s">
        <v>152</v>
      </c>
      <c r="C29" s="307"/>
      <c r="D29" s="307"/>
      <c r="E29" s="307"/>
      <c r="F29" s="307"/>
      <c r="S29"/>
      <c r="T29"/>
      <c r="U29"/>
      <c r="V29"/>
      <c r="W29"/>
      <c r="X29"/>
      <c r="Y29"/>
      <c r="Z29"/>
    </row>
    <row r="30" spans="2:26" ht="21.75" customHeight="1" thickBot="1" x14ac:dyDescent="0.3">
      <c r="B30" s="308" t="s">
        <v>48</v>
      </c>
      <c r="C30" s="309"/>
      <c r="D30" s="310">
        <v>0</v>
      </c>
      <c r="E30" s="310">
        <v>0</v>
      </c>
      <c r="F30" s="310">
        <v>0</v>
      </c>
      <c r="S30"/>
      <c r="T30"/>
      <c r="U30"/>
      <c r="V30"/>
      <c r="W30"/>
      <c r="X30"/>
      <c r="Y30"/>
      <c r="Z30"/>
    </row>
    <row r="31" spans="2:26" ht="15.75" thickBot="1" x14ac:dyDescent="0.3">
      <c r="B31" s="308" t="s">
        <v>49</v>
      </c>
      <c r="C31" s="310"/>
      <c r="D31" s="310"/>
      <c r="E31" s="310"/>
      <c r="F31" s="310"/>
      <c r="S31"/>
      <c r="T31"/>
      <c r="U31"/>
      <c r="V31"/>
      <c r="W31"/>
      <c r="X31"/>
      <c r="Y31"/>
      <c r="Z31"/>
    </row>
    <row r="32" spans="2:26" ht="15.75" thickBot="1" x14ac:dyDescent="0.3">
      <c r="B32" s="306" t="s">
        <v>1</v>
      </c>
      <c r="C32" s="307"/>
      <c r="D32" s="307"/>
      <c r="E32" s="307"/>
      <c r="F32" s="307"/>
      <c r="S32"/>
      <c r="T32"/>
      <c r="U32"/>
      <c r="V32"/>
      <c r="W32"/>
      <c r="X32"/>
      <c r="Y32"/>
      <c r="Z32"/>
    </row>
    <row r="33" spans="2:26" ht="15.75" thickBot="1" x14ac:dyDescent="0.3">
      <c r="B33" s="308" t="s">
        <v>48</v>
      </c>
      <c r="C33" s="309"/>
      <c r="D33" s="310">
        <v>0</v>
      </c>
      <c r="E33" s="310">
        <v>0</v>
      </c>
      <c r="F33" s="310">
        <v>0</v>
      </c>
      <c r="S33"/>
      <c r="T33"/>
      <c r="U33"/>
      <c r="V33"/>
      <c r="W33"/>
      <c r="X33"/>
      <c r="Y33"/>
      <c r="Z33"/>
    </row>
    <row r="34" spans="2:26" ht="15.75" thickBot="1" x14ac:dyDescent="0.3">
      <c r="B34" s="308" t="s">
        <v>49</v>
      </c>
      <c r="C34" s="310"/>
      <c r="D34" s="310"/>
      <c r="E34" s="310"/>
      <c r="F34" s="310"/>
      <c r="S34"/>
      <c r="T34"/>
      <c r="U34"/>
      <c r="V34"/>
      <c r="W34"/>
      <c r="X34"/>
      <c r="Y34"/>
      <c r="Z34"/>
    </row>
    <row r="35" spans="2:26" ht="15.75" thickBot="1" x14ac:dyDescent="0.3">
      <c r="B35" s="306" t="s">
        <v>2</v>
      </c>
      <c r="C35" s="307"/>
      <c r="D35" s="307"/>
      <c r="E35" s="307"/>
      <c r="F35" s="307"/>
      <c r="S35"/>
      <c r="T35"/>
      <c r="U35"/>
      <c r="V35"/>
      <c r="W35"/>
      <c r="X35"/>
      <c r="Y35"/>
      <c r="Z35"/>
    </row>
    <row r="36" spans="2:26" ht="15.75" thickBot="1" x14ac:dyDescent="0.3">
      <c r="B36" s="308" t="s">
        <v>48</v>
      </c>
      <c r="C36" s="309"/>
      <c r="D36" s="310">
        <v>0</v>
      </c>
      <c r="E36" s="310">
        <v>0</v>
      </c>
      <c r="F36" s="310">
        <v>0</v>
      </c>
      <c r="S36"/>
      <c r="T36"/>
      <c r="U36"/>
      <c r="V36"/>
      <c r="W36"/>
      <c r="X36"/>
      <c r="Y36"/>
      <c r="Z36"/>
    </row>
    <row r="37" spans="2:26" ht="15.75" customHeight="1" thickBot="1" x14ac:dyDescent="0.3">
      <c r="B37" s="308" t="s">
        <v>49</v>
      </c>
      <c r="C37" s="310"/>
      <c r="D37" s="310"/>
      <c r="E37" s="310"/>
      <c r="F37" s="310"/>
      <c r="S37"/>
      <c r="T37"/>
      <c r="U37"/>
      <c r="V37"/>
      <c r="W37"/>
      <c r="X37"/>
      <c r="Y37"/>
      <c r="Z37"/>
    </row>
    <row r="38" spans="2:26" ht="15.75" thickBot="1" x14ac:dyDescent="0.3">
      <c r="B38" s="306" t="s">
        <v>24</v>
      </c>
      <c r="C38" s="307"/>
      <c r="D38" s="307"/>
      <c r="E38" s="307"/>
      <c r="F38" s="307"/>
      <c r="S38"/>
      <c r="T38"/>
      <c r="U38"/>
      <c r="V38"/>
      <c r="W38"/>
      <c r="X38"/>
      <c r="Y38"/>
      <c r="Z38"/>
    </row>
    <row r="39" spans="2:26" ht="15.75" thickBot="1" x14ac:dyDescent="0.3">
      <c r="B39" s="308" t="s">
        <v>48</v>
      </c>
      <c r="C39" s="309"/>
      <c r="D39" s="310">
        <v>0</v>
      </c>
      <c r="E39" s="310">
        <v>0</v>
      </c>
      <c r="F39" s="310">
        <v>0</v>
      </c>
      <c r="S39"/>
      <c r="T39"/>
      <c r="U39"/>
      <c r="V39"/>
      <c r="W39"/>
      <c r="X39"/>
      <c r="Y39"/>
      <c r="Z39"/>
    </row>
    <row r="40" spans="2:26" ht="15.75" customHeight="1" thickBot="1" x14ac:dyDescent="0.3">
      <c r="B40" s="308" t="s">
        <v>49</v>
      </c>
      <c r="C40" s="310"/>
      <c r="D40" s="310"/>
      <c r="E40" s="310"/>
      <c r="F40" s="310"/>
      <c r="S40"/>
      <c r="T40"/>
      <c r="U40"/>
      <c r="V40"/>
      <c r="W40"/>
      <c r="X40"/>
      <c r="Y40"/>
      <c r="Z40"/>
    </row>
    <row r="41" spans="2:26" ht="15.75" thickBot="1" x14ac:dyDescent="0.3">
      <c r="B41" s="306" t="s">
        <v>25</v>
      </c>
      <c r="C41" s="307"/>
      <c r="D41" s="307"/>
      <c r="E41" s="307"/>
      <c r="F41" s="307"/>
      <c r="S41"/>
      <c r="T41"/>
      <c r="U41"/>
      <c r="V41"/>
      <c r="W41"/>
      <c r="X41"/>
      <c r="Y41"/>
      <c r="Z41"/>
    </row>
    <row r="42" spans="2:26" ht="15.75" thickBot="1" x14ac:dyDescent="0.3">
      <c r="B42" s="308" t="s">
        <v>48</v>
      </c>
      <c r="C42" s="309"/>
      <c r="D42" s="310">
        <v>0</v>
      </c>
      <c r="E42" s="310">
        <v>0</v>
      </c>
      <c r="F42" s="310">
        <v>0</v>
      </c>
      <c r="S42"/>
      <c r="T42"/>
      <c r="U42"/>
      <c r="V42"/>
      <c r="W42"/>
      <c r="X42"/>
      <c r="Y42"/>
      <c r="Z42"/>
    </row>
    <row r="43" spans="2:26" ht="15.75" thickBot="1" x14ac:dyDescent="0.3">
      <c r="B43" s="308" t="s">
        <v>49</v>
      </c>
      <c r="C43" s="310"/>
      <c r="D43" s="310"/>
      <c r="E43" s="310"/>
      <c r="F43" s="310"/>
      <c r="S43"/>
      <c r="T43"/>
      <c r="U43"/>
      <c r="V43"/>
      <c r="W43"/>
      <c r="X43"/>
      <c r="Y43"/>
      <c r="Z43"/>
    </row>
    <row r="44" spans="2:26" ht="26.25" thickBot="1" x14ac:dyDescent="0.3">
      <c r="B44" s="306" t="s">
        <v>3</v>
      </c>
      <c r="C44" s="307"/>
      <c r="D44" s="307"/>
      <c r="E44" s="307"/>
      <c r="F44" s="307"/>
      <c r="S44"/>
      <c r="T44"/>
      <c r="U44"/>
      <c r="V44"/>
      <c r="W44"/>
      <c r="X44"/>
      <c r="Y44"/>
      <c r="Z44"/>
    </row>
    <row r="45" spans="2:26" ht="15.75" thickBot="1" x14ac:dyDescent="0.3">
      <c r="B45" s="308" t="s">
        <v>48</v>
      </c>
      <c r="C45" s="309"/>
      <c r="D45" s="310">
        <v>0</v>
      </c>
      <c r="E45" s="310">
        <v>0</v>
      </c>
      <c r="F45" s="310">
        <v>0</v>
      </c>
      <c r="S45"/>
      <c r="T45"/>
      <c r="U45"/>
      <c r="V45"/>
      <c r="W45"/>
      <c r="X45"/>
      <c r="Y45"/>
      <c r="Z45"/>
    </row>
    <row r="46" spans="2:26" ht="15.75" thickBot="1" x14ac:dyDescent="0.3">
      <c r="B46" s="308" t="s">
        <v>49</v>
      </c>
      <c r="C46" s="310"/>
      <c r="D46" s="310"/>
      <c r="E46" s="310"/>
      <c r="F46" s="310"/>
      <c r="S46"/>
      <c r="T46"/>
      <c r="U46"/>
      <c r="V46"/>
      <c r="W46"/>
      <c r="X46"/>
      <c r="Y46"/>
      <c r="Z46"/>
    </row>
    <row r="47" spans="2:26" ht="15.75" thickBot="1" x14ac:dyDescent="0.3">
      <c r="B47" s="306" t="s">
        <v>19</v>
      </c>
      <c r="C47" s="307"/>
      <c r="D47" s="307"/>
      <c r="E47" s="307"/>
      <c r="F47" s="307"/>
      <c r="S47"/>
      <c r="T47"/>
      <c r="U47"/>
      <c r="V47"/>
      <c r="W47"/>
      <c r="X47"/>
      <c r="Y47"/>
      <c r="Z47"/>
    </row>
    <row r="48" spans="2:26" ht="15.75" thickBot="1" x14ac:dyDescent="0.3">
      <c r="B48" s="308" t="s">
        <v>48</v>
      </c>
      <c r="C48" s="307"/>
      <c r="D48" s="307"/>
      <c r="E48" s="307"/>
      <c r="F48" s="307"/>
      <c r="S48"/>
      <c r="T48"/>
      <c r="U48"/>
      <c r="V48"/>
      <c r="W48"/>
      <c r="X48"/>
      <c r="Y48"/>
      <c r="Z48"/>
    </row>
    <row r="49" spans="2:26" ht="15.75" thickBot="1" x14ac:dyDescent="0.3">
      <c r="B49" s="308" t="s">
        <v>153</v>
      </c>
      <c r="C49" s="307"/>
      <c r="D49" s="307"/>
      <c r="E49" s="307"/>
      <c r="F49" s="307"/>
      <c r="S49"/>
      <c r="T49"/>
      <c r="U49"/>
      <c r="V49"/>
      <c r="W49"/>
      <c r="X49"/>
      <c r="Y49"/>
      <c r="Z49"/>
    </row>
    <row r="50" spans="2:26" ht="15.75" thickBot="1" x14ac:dyDescent="0.3">
      <c r="B50" s="308" t="s">
        <v>154</v>
      </c>
      <c r="C50" s="307"/>
      <c r="D50" s="307"/>
      <c r="E50" s="307"/>
      <c r="F50" s="307"/>
      <c r="S50"/>
      <c r="T50"/>
      <c r="U50"/>
      <c r="V50"/>
      <c r="W50"/>
      <c r="X50"/>
      <c r="Y50"/>
      <c r="Z50"/>
    </row>
    <row r="51" spans="2:26" ht="15.75" thickBot="1" x14ac:dyDescent="0.3">
      <c r="B51" s="308" t="s">
        <v>155</v>
      </c>
      <c r="C51" s="307"/>
      <c r="D51" s="307"/>
      <c r="E51" s="307"/>
      <c r="F51" s="307"/>
      <c r="S51"/>
      <c r="T51"/>
      <c r="U51"/>
      <c r="V51"/>
      <c r="W51"/>
      <c r="X51"/>
      <c r="Y51"/>
      <c r="Z51"/>
    </row>
    <row r="52" spans="2:26" ht="15.75" thickBot="1" x14ac:dyDescent="0.3">
      <c r="B52" s="306" t="s">
        <v>20</v>
      </c>
      <c r="C52" s="307"/>
      <c r="D52" s="307">
        <v>900</v>
      </c>
      <c r="E52" s="307"/>
      <c r="F52" s="307"/>
      <c r="S52"/>
      <c r="T52"/>
      <c r="U52"/>
      <c r="V52"/>
      <c r="W52"/>
      <c r="X52"/>
      <c r="Y52"/>
      <c r="Z52"/>
    </row>
    <row r="53" spans="2:26" ht="15.75" thickBot="1" x14ac:dyDescent="0.3">
      <c r="B53" s="308" t="s">
        <v>48</v>
      </c>
      <c r="C53" s="307"/>
      <c r="D53" s="307"/>
      <c r="E53" s="307"/>
      <c r="F53" s="307"/>
      <c r="S53"/>
      <c r="T53"/>
      <c r="U53"/>
      <c r="V53"/>
      <c r="W53"/>
      <c r="X53"/>
      <c r="Y53"/>
      <c r="Z53"/>
    </row>
    <row r="54" spans="2:26" ht="15.75" thickBot="1" x14ac:dyDescent="0.3">
      <c r="B54" s="308" t="s">
        <v>153</v>
      </c>
      <c r="C54" s="307"/>
      <c r="D54" s="307"/>
      <c r="E54" s="307"/>
      <c r="F54" s="307"/>
      <c r="S54"/>
      <c r="T54"/>
      <c r="U54"/>
      <c r="V54"/>
      <c r="W54"/>
      <c r="X54"/>
      <c r="Y54"/>
      <c r="Z54"/>
    </row>
    <row r="55" spans="2:26" ht="15.75" thickBot="1" x14ac:dyDescent="0.3">
      <c r="B55" s="308" t="s">
        <v>154</v>
      </c>
      <c r="C55" s="307"/>
      <c r="D55" s="307"/>
      <c r="E55" s="307"/>
      <c r="F55" s="307"/>
      <c r="S55"/>
      <c r="T55"/>
      <c r="U55"/>
      <c r="V55"/>
      <c r="W55"/>
      <c r="X55"/>
      <c r="Y55"/>
      <c r="Z55"/>
    </row>
    <row r="56" spans="2:26" ht="15.75" thickBot="1" x14ac:dyDescent="0.3">
      <c r="B56" s="308" t="s">
        <v>155</v>
      </c>
      <c r="C56" s="307"/>
      <c r="D56" s="307"/>
      <c r="E56" s="307"/>
      <c r="F56" s="307"/>
      <c r="S56"/>
      <c r="T56"/>
      <c r="U56"/>
      <c r="V56"/>
      <c r="W56"/>
      <c r="X56"/>
      <c r="Y56"/>
      <c r="Z56"/>
    </row>
    <row r="57" spans="2:26" ht="15.75" thickBot="1" x14ac:dyDescent="0.3">
      <c r="B57" s="311" t="s">
        <v>156</v>
      </c>
      <c r="C57" s="312">
        <f>SUM(C26:C52)</f>
        <v>0</v>
      </c>
      <c r="D57" s="312">
        <f>SUM(D26:D52)</f>
        <v>900</v>
      </c>
      <c r="E57" s="312">
        <f>SUM(E26:E52)</f>
        <v>0</v>
      </c>
      <c r="F57" s="312">
        <f>SUM(F26:F52)</f>
        <v>0</v>
      </c>
      <c r="S57"/>
      <c r="T57"/>
      <c r="U57"/>
      <c r="V57"/>
      <c r="W57"/>
      <c r="X57"/>
      <c r="Y57"/>
      <c r="Z57"/>
    </row>
    <row r="58" spans="2:26" ht="15.75" thickBot="1" x14ac:dyDescent="0.3">
      <c r="B58" s="313"/>
      <c r="C58" s="314"/>
      <c r="D58" s="314"/>
      <c r="E58" s="314"/>
      <c r="F58" s="315"/>
      <c r="S58"/>
      <c r="T58"/>
      <c r="U58"/>
      <c r="V58"/>
      <c r="W58"/>
      <c r="X58"/>
      <c r="Y58"/>
      <c r="Z58"/>
    </row>
    <row r="59" spans="2:26" ht="24" customHeight="1" thickBot="1" x14ac:dyDescent="0.3">
      <c r="B59" s="299" t="s">
        <v>29</v>
      </c>
      <c r="C59" s="540"/>
      <c r="D59" s="541"/>
      <c r="E59" s="541"/>
      <c r="F59" s="542"/>
      <c r="S59"/>
      <c r="T59"/>
      <c r="U59"/>
      <c r="V59"/>
      <c r="W59"/>
      <c r="X59"/>
      <c r="Y59"/>
      <c r="Z59"/>
    </row>
    <row r="60" spans="2:26" ht="31.5" customHeight="1" thickBot="1" x14ac:dyDescent="0.3">
      <c r="B60" s="299" t="s">
        <v>163</v>
      </c>
      <c r="C60" s="543" t="s">
        <v>199</v>
      </c>
      <c r="D60" s="544"/>
      <c r="E60" s="544"/>
      <c r="F60" s="545"/>
      <c r="H60" s="327"/>
      <c r="S60"/>
      <c r="T60"/>
      <c r="U60"/>
      <c r="V60"/>
      <c r="W60"/>
      <c r="X60"/>
      <c r="Y60"/>
      <c r="Z60"/>
    </row>
    <row r="61" spans="2:26" ht="36.75" customHeight="1" thickBot="1" x14ac:dyDescent="0.3">
      <c r="B61" s="298" t="s">
        <v>9</v>
      </c>
      <c r="C61" s="549" t="s">
        <v>206</v>
      </c>
      <c r="D61" s="550"/>
      <c r="E61" s="550"/>
      <c r="F61" s="551"/>
      <c r="S61"/>
      <c r="T61"/>
      <c r="U61"/>
      <c r="V61"/>
      <c r="W61"/>
      <c r="X61"/>
      <c r="Y61"/>
      <c r="Z61"/>
    </row>
    <row r="62" spans="2:26" ht="15.75" thickBot="1" x14ac:dyDescent="0.3">
      <c r="B62" s="298" t="s">
        <v>14</v>
      </c>
      <c r="C62" s="514" t="s">
        <v>162</v>
      </c>
      <c r="D62" s="515"/>
      <c r="E62" s="515"/>
      <c r="F62" s="516"/>
      <c r="S62"/>
      <c r="T62"/>
      <c r="U62"/>
      <c r="V62"/>
      <c r="W62"/>
      <c r="X62"/>
      <c r="Y62"/>
      <c r="Z62"/>
    </row>
    <row r="63" spans="2:26" ht="15.75" thickBot="1" x14ac:dyDescent="0.3">
      <c r="B63" s="298" t="s">
        <v>8</v>
      </c>
      <c r="C63" s="303"/>
      <c r="D63" s="304"/>
      <c r="E63" s="304">
        <v>15</v>
      </c>
      <c r="F63" s="70"/>
      <c r="S63"/>
      <c r="T63"/>
      <c r="U63"/>
      <c r="V63"/>
      <c r="W63"/>
      <c r="X63"/>
      <c r="Y63"/>
      <c r="Z63"/>
    </row>
    <row r="64" spans="2:26" ht="15.75" thickBot="1" x14ac:dyDescent="0.3">
      <c r="B64" s="298" t="s">
        <v>15</v>
      </c>
      <c r="C64" s="303"/>
      <c r="D64" s="303"/>
      <c r="E64" s="303">
        <v>1800</v>
      </c>
      <c r="F64" s="46"/>
      <c r="S64"/>
      <c r="T64"/>
      <c r="U64"/>
      <c r="V64"/>
      <c r="W64"/>
      <c r="X64"/>
      <c r="Y64"/>
      <c r="Z64"/>
    </row>
    <row r="65" spans="2:26" ht="15.75" thickBot="1" x14ac:dyDescent="0.3">
      <c r="B65" s="298" t="s">
        <v>23</v>
      </c>
      <c r="C65" s="303"/>
      <c r="D65" s="304"/>
      <c r="E65" s="304">
        <v>88</v>
      </c>
      <c r="F65" s="304"/>
      <c r="S65"/>
      <c r="T65"/>
      <c r="U65"/>
      <c r="V65"/>
      <c r="W65"/>
      <c r="X65"/>
      <c r="Y65"/>
      <c r="Z65"/>
    </row>
    <row r="66" spans="2:26" ht="15.75" thickBot="1" x14ac:dyDescent="0.3">
      <c r="B66" s="298" t="s">
        <v>16</v>
      </c>
      <c r="C66" s="302"/>
      <c r="D66" s="305" t="e">
        <f>D63/C63-1</f>
        <v>#DIV/0!</v>
      </c>
      <c r="E66" s="305" t="e">
        <f t="shared" ref="E66:F68" si="1">E63/D63-1</f>
        <v>#DIV/0!</v>
      </c>
      <c r="F66" s="305">
        <f>F63/E63-1</f>
        <v>-1</v>
      </c>
      <c r="S66"/>
      <c r="T66"/>
      <c r="U66"/>
      <c r="V66"/>
      <c r="W66"/>
      <c r="X66"/>
      <c r="Y66"/>
      <c r="Z66"/>
    </row>
    <row r="67" spans="2:26" ht="15.75" customHeight="1" thickBot="1" x14ac:dyDescent="0.3">
      <c r="B67" s="298" t="s">
        <v>17</v>
      </c>
      <c r="C67" s="302"/>
      <c r="D67" s="305" t="e">
        <f>D64/C64-1</f>
        <v>#DIV/0!</v>
      </c>
      <c r="E67" s="305" t="e">
        <f t="shared" si="1"/>
        <v>#DIV/0!</v>
      </c>
      <c r="F67" s="305">
        <f t="shared" si="1"/>
        <v>-1</v>
      </c>
      <c r="S67"/>
      <c r="T67"/>
      <c r="U67"/>
      <c r="V67"/>
      <c r="W67"/>
      <c r="X67"/>
      <c r="Y67"/>
      <c r="Z67"/>
    </row>
    <row r="68" spans="2:26" ht="15.75" customHeight="1" thickBot="1" x14ac:dyDescent="0.3">
      <c r="B68" s="298" t="s">
        <v>18</v>
      </c>
      <c r="C68" s="302"/>
      <c r="D68" s="305" t="e">
        <f>D65/C65-1</f>
        <v>#DIV/0!</v>
      </c>
      <c r="E68" s="305" t="e">
        <f t="shared" si="1"/>
        <v>#DIV/0!</v>
      </c>
      <c r="F68" s="305">
        <f t="shared" si="1"/>
        <v>-1</v>
      </c>
      <c r="S68"/>
      <c r="T68"/>
      <c r="U68"/>
      <c r="V68"/>
      <c r="W68"/>
      <c r="X68"/>
      <c r="Y68"/>
      <c r="Z68"/>
    </row>
    <row r="69" spans="2:26" ht="15.75" thickBot="1" x14ac:dyDescent="0.3">
      <c r="B69" s="517" t="s">
        <v>168</v>
      </c>
      <c r="C69" s="518"/>
      <c r="D69" s="518"/>
      <c r="E69" s="518"/>
      <c r="F69" s="519"/>
      <c r="S69"/>
      <c r="T69"/>
      <c r="U69"/>
      <c r="V69"/>
      <c r="W69"/>
      <c r="X69"/>
      <c r="Y69"/>
      <c r="Z69"/>
    </row>
    <row r="70" spans="2:26" ht="15.75" customHeight="1" x14ac:dyDescent="0.25">
      <c r="B70" s="301"/>
      <c r="C70" s="216">
        <v>2021</v>
      </c>
      <c r="D70" s="216">
        <v>2022</v>
      </c>
      <c r="E70" s="217">
        <v>2023</v>
      </c>
      <c r="F70" s="217">
        <v>2024</v>
      </c>
      <c r="S70"/>
      <c r="T70"/>
      <c r="U70"/>
      <c r="V70"/>
      <c r="W70"/>
      <c r="X70"/>
      <c r="Y70"/>
      <c r="Z70"/>
    </row>
    <row r="71" spans="2:26" ht="21.75" customHeight="1" thickBot="1" x14ac:dyDescent="0.3">
      <c r="B71" s="302"/>
      <c r="C71" s="30" t="s">
        <v>5</v>
      </c>
      <c r="D71" s="30" t="s">
        <v>6</v>
      </c>
      <c r="E71" s="30" t="s">
        <v>6</v>
      </c>
      <c r="F71" s="31" t="s">
        <v>6</v>
      </c>
      <c r="S71"/>
      <c r="T71"/>
      <c r="U71"/>
      <c r="V71"/>
      <c r="W71"/>
      <c r="X71"/>
      <c r="Y71"/>
      <c r="Z71"/>
    </row>
    <row r="72" spans="2:26" ht="15.75" thickBot="1" x14ac:dyDescent="0.3">
      <c r="B72" s="306" t="s">
        <v>0</v>
      </c>
      <c r="C72" s="307">
        <f>C73+C74</f>
        <v>0</v>
      </c>
      <c r="D72" s="307">
        <f>D73+D74</f>
        <v>0</v>
      </c>
      <c r="E72" s="307">
        <f>E73+E74</f>
        <v>0</v>
      </c>
      <c r="F72" s="307">
        <f>F73+F74</f>
        <v>0</v>
      </c>
      <c r="S72"/>
      <c r="T72"/>
      <c r="U72"/>
      <c r="V72"/>
      <c r="W72"/>
      <c r="X72"/>
      <c r="Y72"/>
      <c r="Z72"/>
    </row>
    <row r="73" spans="2:26" ht="15.75" thickBot="1" x14ac:dyDescent="0.3">
      <c r="B73" s="308" t="s">
        <v>48</v>
      </c>
      <c r="C73" s="309">
        <v>0</v>
      </c>
      <c r="D73" s="310">
        <v>0</v>
      </c>
      <c r="E73" s="310">
        <v>0</v>
      </c>
      <c r="F73" s="310">
        <v>0</v>
      </c>
      <c r="S73"/>
      <c r="T73"/>
      <c r="U73"/>
      <c r="V73"/>
      <c r="W73"/>
      <c r="X73"/>
      <c r="Y73"/>
      <c r="Z73"/>
    </row>
    <row r="74" spans="2:26" ht="15.75" thickBot="1" x14ac:dyDescent="0.3">
      <c r="B74" s="308" t="s">
        <v>49</v>
      </c>
      <c r="C74" s="310">
        <v>0</v>
      </c>
      <c r="D74" s="310">
        <v>0</v>
      </c>
      <c r="E74" s="310">
        <v>0</v>
      </c>
      <c r="F74" s="310">
        <v>0</v>
      </c>
      <c r="S74"/>
      <c r="T74"/>
      <c r="U74"/>
      <c r="V74"/>
      <c r="W74"/>
      <c r="X74"/>
      <c r="Y74"/>
      <c r="Z74"/>
    </row>
    <row r="75" spans="2:26" ht="26.25" thickBot="1" x14ac:dyDescent="0.3">
      <c r="B75" s="306" t="s">
        <v>152</v>
      </c>
      <c r="C75" s="307">
        <f>C76+C77</f>
        <v>0</v>
      </c>
      <c r="D75" s="307">
        <f>D76+D77</f>
        <v>0</v>
      </c>
      <c r="E75" s="307">
        <f>E76+E77</f>
        <v>0</v>
      </c>
      <c r="F75" s="307">
        <f>F76+F77</f>
        <v>0</v>
      </c>
      <c r="S75"/>
      <c r="T75"/>
      <c r="U75"/>
      <c r="V75"/>
      <c r="W75"/>
      <c r="X75"/>
      <c r="Y75"/>
      <c r="Z75"/>
    </row>
    <row r="76" spans="2:26" ht="15.75" thickBot="1" x14ac:dyDescent="0.3">
      <c r="B76" s="308" t="s">
        <v>48</v>
      </c>
      <c r="C76" s="309">
        <v>0</v>
      </c>
      <c r="D76" s="310">
        <v>0</v>
      </c>
      <c r="E76" s="310">
        <v>0</v>
      </c>
      <c r="F76" s="310">
        <v>0</v>
      </c>
      <c r="S76"/>
      <c r="T76"/>
      <c r="U76"/>
      <c r="V76"/>
      <c r="W76"/>
      <c r="X76"/>
      <c r="Y76"/>
      <c r="Z76"/>
    </row>
    <row r="77" spans="2:26" ht="15.75" thickBot="1" x14ac:dyDescent="0.3">
      <c r="B77" s="308" t="s">
        <v>49</v>
      </c>
      <c r="C77" s="310">
        <v>0</v>
      </c>
      <c r="D77" s="310">
        <v>0</v>
      </c>
      <c r="E77" s="310">
        <v>0</v>
      </c>
      <c r="F77" s="310">
        <v>0</v>
      </c>
      <c r="S77"/>
      <c r="T77"/>
      <c r="U77"/>
      <c r="V77"/>
      <c r="W77"/>
      <c r="X77"/>
      <c r="Y77"/>
      <c r="Z77"/>
    </row>
    <row r="78" spans="2:26" ht="15.75" customHeight="1" thickBot="1" x14ac:dyDescent="0.3">
      <c r="B78" s="306" t="s">
        <v>1</v>
      </c>
      <c r="C78" s="307">
        <f>C79+C80</f>
        <v>0</v>
      </c>
      <c r="D78" s="307">
        <f>D79+D80</f>
        <v>0</v>
      </c>
      <c r="E78" s="307">
        <f>E79+E80</f>
        <v>0</v>
      </c>
      <c r="F78" s="307">
        <f>F79+F80</f>
        <v>0</v>
      </c>
      <c r="S78"/>
      <c r="T78"/>
      <c r="U78"/>
      <c r="V78"/>
      <c r="W78"/>
      <c r="X78"/>
      <c r="Y78"/>
      <c r="Z78"/>
    </row>
    <row r="79" spans="2:26" ht="15.75" thickBot="1" x14ac:dyDescent="0.3">
      <c r="B79" s="308" t="s">
        <v>48</v>
      </c>
      <c r="C79" s="309">
        <v>0</v>
      </c>
      <c r="D79" s="310">
        <v>0</v>
      </c>
      <c r="E79" s="310">
        <v>0</v>
      </c>
      <c r="F79" s="310">
        <v>0</v>
      </c>
      <c r="S79"/>
      <c r="T79"/>
      <c r="U79"/>
      <c r="V79"/>
      <c r="W79"/>
      <c r="X79"/>
      <c r="Y79"/>
      <c r="Z79"/>
    </row>
    <row r="80" spans="2:26" ht="15.75" thickBot="1" x14ac:dyDescent="0.3">
      <c r="B80" s="308" t="s">
        <v>49</v>
      </c>
      <c r="C80" s="310">
        <v>0</v>
      </c>
      <c r="D80" s="310">
        <v>0</v>
      </c>
      <c r="E80" s="310">
        <v>0</v>
      </c>
      <c r="F80" s="310">
        <v>0</v>
      </c>
      <c r="S80"/>
      <c r="T80"/>
      <c r="U80"/>
      <c r="V80"/>
      <c r="W80"/>
      <c r="X80"/>
      <c r="Y80"/>
      <c r="Z80"/>
    </row>
    <row r="81" spans="2:26" ht="15.75" customHeight="1" thickBot="1" x14ac:dyDescent="0.3">
      <c r="B81" s="306" t="s">
        <v>2</v>
      </c>
      <c r="C81" s="307">
        <f>C82+C83</f>
        <v>0</v>
      </c>
      <c r="D81" s="307">
        <f>D82+D83</f>
        <v>0</v>
      </c>
      <c r="E81" s="307">
        <f>E82+E83</f>
        <v>0</v>
      </c>
      <c r="F81" s="307">
        <f>F82+F83</f>
        <v>0</v>
      </c>
      <c r="S81"/>
      <c r="T81"/>
      <c r="U81"/>
      <c r="V81"/>
      <c r="W81"/>
      <c r="X81"/>
      <c r="Y81"/>
      <c r="Z81"/>
    </row>
    <row r="82" spans="2:26" ht="15.75" thickBot="1" x14ac:dyDescent="0.3">
      <c r="B82" s="308" t="s">
        <v>48</v>
      </c>
      <c r="C82" s="309">
        <v>0</v>
      </c>
      <c r="D82" s="310">
        <v>0</v>
      </c>
      <c r="E82" s="310">
        <v>0</v>
      </c>
      <c r="F82" s="310">
        <v>0</v>
      </c>
      <c r="S82"/>
      <c r="T82"/>
      <c r="U82"/>
      <c r="V82"/>
      <c r="W82"/>
      <c r="X82"/>
      <c r="Y82"/>
      <c r="Z82"/>
    </row>
    <row r="83" spans="2:26" ht="15.75" thickBot="1" x14ac:dyDescent="0.3">
      <c r="B83" s="308" t="s">
        <v>49</v>
      </c>
      <c r="C83" s="310">
        <v>0</v>
      </c>
      <c r="D83" s="310">
        <v>0</v>
      </c>
      <c r="E83" s="310">
        <v>0</v>
      </c>
      <c r="F83" s="310">
        <v>0</v>
      </c>
      <c r="S83"/>
      <c r="T83"/>
      <c r="U83"/>
      <c r="V83"/>
      <c r="W83"/>
      <c r="X83"/>
      <c r="Y83"/>
      <c r="Z83"/>
    </row>
    <row r="84" spans="2:26" ht="15.75" thickBot="1" x14ac:dyDescent="0.3">
      <c r="B84" s="306" t="s">
        <v>24</v>
      </c>
      <c r="C84" s="307">
        <f>C85+C86</f>
        <v>0</v>
      </c>
      <c r="D84" s="307">
        <f>D85+D86</f>
        <v>0</v>
      </c>
      <c r="E84" s="307">
        <f>E85+E86</f>
        <v>0</v>
      </c>
      <c r="F84" s="307">
        <f>F85+F86</f>
        <v>0</v>
      </c>
      <c r="S84"/>
      <c r="T84"/>
      <c r="U84"/>
      <c r="V84"/>
      <c r="W84"/>
      <c r="X84"/>
      <c r="Y84"/>
      <c r="Z84"/>
    </row>
    <row r="85" spans="2:26" ht="15.75" thickBot="1" x14ac:dyDescent="0.3">
      <c r="B85" s="308" t="s">
        <v>48</v>
      </c>
      <c r="C85" s="309">
        <v>0</v>
      </c>
      <c r="D85" s="310">
        <v>0</v>
      </c>
      <c r="E85" s="310">
        <v>0</v>
      </c>
      <c r="F85" s="310">
        <v>0</v>
      </c>
      <c r="S85"/>
      <c r="T85"/>
      <c r="U85"/>
      <c r="V85"/>
      <c r="W85"/>
      <c r="X85"/>
      <c r="Y85"/>
      <c r="Z85"/>
    </row>
    <row r="86" spans="2:26" ht="15.75" thickBot="1" x14ac:dyDescent="0.3">
      <c r="B86" s="308" t="s">
        <v>49</v>
      </c>
      <c r="C86" s="310">
        <v>0</v>
      </c>
      <c r="D86" s="310">
        <v>0</v>
      </c>
      <c r="E86" s="310">
        <v>0</v>
      </c>
      <c r="F86" s="310">
        <v>0</v>
      </c>
      <c r="S86"/>
      <c r="T86"/>
      <c r="U86"/>
      <c r="V86"/>
      <c r="W86"/>
      <c r="X86"/>
      <c r="Y86"/>
      <c r="Z86"/>
    </row>
    <row r="87" spans="2:26" ht="15.75" thickBot="1" x14ac:dyDescent="0.3">
      <c r="B87" s="306" t="s">
        <v>25</v>
      </c>
      <c r="C87" s="307">
        <f>C88+C89</f>
        <v>0</v>
      </c>
      <c r="D87" s="307">
        <f>D88+D89</f>
        <v>0</v>
      </c>
      <c r="E87" s="307">
        <f>E88+E89</f>
        <v>0</v>
      </c>
      <c r="F87" s="307">
        <f>F88+F89</f>
        <v>0</v>
      </c>
      <c r="S87"/>
      <c r="T87"/>
      <c r="U87"/>
      <c r="V87"/>
      <c r="W87"/>
      <c r="X87"/>
      <c r="Y87"/>
      <c r="Z87"/>
    </row>
    <row r="88" spans="2:26" ht="15.75" customHeight="1" thickBot="1" x14ac:dyDescent="0.3">
      <c r="B88" s="308" t="s">
        <v>48</v>
      </c>
      <c r="C88" s="309">
        <v>0</v>
      </c>
      <c r="D88" s="310">
        <v>0</v>
      </c>
      <c r="E88" s="310">
        <v>0</v>
      </c>
      <c r="F88" s="310">
        <v>0</v>
      </c>
      <c r="S88"/>
      <c r="T88"/>
      <c r="U88"/>
      <c r="V88"/>
      <c r="W88"/>
      <c r="X88"/>
      <c r="Y88"/>
      <c r="Z88"/>
    </row>
    <row r="89" spans="2:26" ht="15.75" thickBot="1" x14ac:dyDescent="0.3">
      <c r="B89" s="308" t="s">
        <v>49</v>
      </c>
      <c r="C89" s="310">
        <v>0</v>
      </c>
      <c r="D89" s="310">
        <v>0</v>
      </c>
      <c r="E89" s="310">
        <v>0</v>
      </c>
      <c r="F89" s="310">
        <v>0</v>
      </c>
      <c r="S89"/>
      <c r="T89"/>
      <c r="U89"/>
      <c r="V89"/>
      <c r="W89"/>
      <c r="X89"/>
      <c r="Y89"/>
      <c r="Z89"/>
    </row>
    <row r="90" spans="2:26" ht="26.25" thickBot="1" x14ac:dyDescent="0.3">
      <c r="B90" s="306" t="s">
        <v>3</v>
      </c>
      <c r="C90" s="307">
        <f>C91+C92</f>
        <v>0</v>
      </c>
      <c r="D90" s="307">
        <f>D91+D92</f>
        <v>0</v>
      </c>
      <c r="E90" s="307">
        <f>E91+E92</f>
        <v>0</v>
      </c>
      <c r="F90" s="307">
        <f>F91+F92</f>
        <v>0</v>
      </c>
      <c r="S90"/>
      <c r="T90"/>
      <c r="U90"/>
      <c r="V90"/>
      <c r="W90"/>
      <c r="X90"/>
      <c r="Y90"/>
      <c r="Z90"/>
    </row>
    <row r="91" spans="2:26" ht="21.75" customHeight="1" thickBot="1" x14ac:dyDescent="0.3">
      <c r="B91" s="308" t="s">
        <v>48</v>
      </c>
      <c r="C91" s="309">
        <v>0</v>
      </c>
      <c r="D91" s="310">
        <v>0</v>
      </c>
      <c r="E91" s="310">
        <v>0</v>
      </c>
      <c r="F91" s="310">
        <v>0</v>
      </c>
      <c r="S91"/>
      <c r="T91"/>
      <c r="U91"/>
      <c r="V91"/>
      <c r="W91"/>
      <c r="X91"/>
      <c r="Y91"/>
      <c r="Z91"/>
    </row>
    <row r="92" spans="2:26" ht="15.75" thickBot="1" x14ac:dyDescent="0.3">
      <c r="B92" s="308" t="s">
        <v>49</v>
      </c>
      <c r="C92" s="310">
        <v>0</v>
      </c>
      <c r="D92" s="310">
        <v>0</v>
      </c>
      <c r="E92" s="310">
        <v>0</v>
      </c>
      <c r="F92" s="310">
        <v>0</v>
      </c>
      <c r="S92"/>
      <c r="T92"/>
      <c r="U92"/>
      <c r="V92"/>
      <c r="W92"/>
      <c r="X92"/>
      <c r="Y92"/>
      <c r="Z92"/>
    </row>
    <row r="93" spans="2:26" ht="15.75" thickBot="1" x14ac:dyDescent="0.3">
      <c r="B93" s="306" t="s">
        <v>19</v>
      </c>
      <c r="C93" s="307">
        <f>C94+C95+C96+C97</f>
        <v>0</v>
      </c>
      <c r="D93" s="307">
        <f t="shared" ref="D93:F93" si="2">D94+D95+D96+D97</f>
        <v>0</v>
      </c>
      <c r="E93" s="307">
        <f t="shared" si="2"/>
        <v>0</v>
      </c>
      <c r="F93" s="307">
        <f t="shared" si="2"/>
        <v>0</v>
      </c>
      <c r="S93"/>
      <c r="T93"/>
      <c r="U93"/>
      <c r="V93"/>
      <c r="W93"/>
      <c r="X93"/>
      <c r="Y93"/>
      <c r="Z93"/>
    </row>
    <row r="94" spans="2:26" ht="15.75" thickBot="1" x14ac:dyDescent="0.3">
      <c r="B94" s="308" t="s">
        <v>48</v>
      </c>
      <c r="C94" s="307"/>
      <c r="D94" s="307"/>
      <c r="E94" s="307"/>
      <c r="F94" s="307"/>
      <c r="S94"/>
      <c r="T94"/>
      <c r="U94"/>
      <c r="V94"/>
      <c r="W94"/>
      <c r="X94"/>
      <c r="Y94"/>
      <c r="Z94"/>
    </row>
    <row r="95" spans="2:26" ht="15.75" thickBot="1" x14ac:dyDescent="0.3">
      <c r="B95" s="308" t="s">
        <v>153</v>
      </c>
      <c r="C95" s="307"/>
      <c r="D95" s="307"/>
      <c r="E95" s="307"/>
      <c r="F95" s="307"/>
      <c r="S95"/>
      <c r="T95"/>
      <c r="U95"/>
      <c r="V95"/>
      <c r="W95"/>
      <c r="X95"/>
      <c r="Y95"/>
      <c r="Z95"/>
    </row>
    <row r="96" spans="2:26" ht="15.75" thickBot="1" x14ac:dyDescent="0.3">
      <c r="B96" s="308" t="s">
        <v>154</v>
      </c>
      <c r="C96" s="307"/>
      <c r="D96" s="307"/>
      <c r="E96" s="307"/>
      <c r="F96" s="307"/>
      <c r="S96"/>
      <c r="T96"/>
      <c r="U96"/>
      <c r="V96"/>
      <c r="W96"/>
      <c r="X96"/>
      <c r="Y96"/>
      <c r="Z96"/>
    </row>
    <row r="97" spans="2:26" ht="15.75" thickBot="1" x14ac:dyDescent="0.3">
      <c r="B97" s="308" t="s">
        <v>155</v>
      </c>
      <c r="C97" s="307"/>
      <c r="D97" s="307"/>
      <c r="E97" s="307"/>
      <c r="F97" s="307"/>
      <c r="S97"/>
      <c r="T97"/>
      <c r="U97"/>
      <c r="V97"/>
      <c r="W97"/>
      <c r="X97"/>
      <c r="Y97"/>
      <c r="Z97"/>
    </row>
    <row r="98" spans="2:26" ht="15.75" customHeight="1" thickBot="1" x14ac:dyDescent="0.3">
      <c r="B98" s="306" t="s">
        <v>20</v>
      </c>
      <c r="C98" s="307">
        <f>C99+C100+C101+C102</f>
        <v>0</v>
      </c>
      <c r="D98" s="307">
        <f t="shared" ref="D98" si="3">D99+D100+D101+D102</f>
        <v>0</v>
      </c>
      <c r="E98" s="307">
        <v>1800</v>
      </c>
      <c r="F98" s="307"/>
      <c r="S98"/>
      <c r="T98"/>
      <c r="U98"/>
      <c r="V98"/>
      <c r="W98"/>
      <c r="X98"/>
      <c r="Y98"/>
      <c r="Z98"/>
    </row>
    <row r="99" spans="2:26" ht="15.75" thickBot="1" x14ac:dyDescent="0.3">
      <c r="B99" s="308" t="s">
        <v>48</v>
      </c>
      <c r="C99" s="307"/>
      <c r="D99" s="307"/>
      <c r="E99" s="307"/>
      <c r="F99" s="307"/>
      <c r="S99"/>
      <c r="T99"/>
      <c r="U99"/>
      <c r="V99"/>
      <c r="W99"/>
      <c r="X99"/>
      <c r="Y99"/>
      <c r="Z99"/>
    </row>
    <row r="100" spans="2:26" ht="15.75" thickBot="1" x14ac:dyDescent="0.3">
      <c r="B100" s="308" t="s">
        <v>153</v>
      </c>
      <c r="C100" s="307"/>
      <c r="D100" s="307"/>
      <c r="E100" s="307"/>
      <c r="F100" s="307"/>
      <c r="S100"/>
      <c r="T100"/>
      <c r="U100"/>
      <c r="V100"/>
      <c r="W100"/>
      <c r="X100"/>
      <c r="Y100"/>
      <c r="Z100"/>
    </row>
    <row r="101" spans="2:26" ht="15.75" customHeight="1" thickBot="1" x14ac:dyDescent="0.3">
      <c r="B101" s="308" t="s">
        <v>154</v>
      </c>
      <c r="C101" s="307"/>
      <c r="D101" s="307"/>
      <c r="E101" s="307"/>
      <c r="F101" s="307"/>
      <c r="S101"/>
      <c r="T101"/>
      <c r="U101"/>
      <c r="V101"/>
      <c r="W101"/>
      <c r="X101"/>
      <c r="Y101"/>
      <c r="Z101"/>
    </row>
    <row r="102" spans="2:26" ht="15.75" thickBot="1" x14ac:dyDescent="0.3">
      <c r="B102" s="308" t="s">
        <v>155</v>
      </c>
      <c r="C102" s="307"/>
      <c r="D102" s="307"/>
      <c r="E102" s="307"/>
      <c r="F102" s="307"/>
      <c r="S102"/>
      <c r="T102"/>
      <c r="U102"/>
      <c r="V102"/>
      <c r="W102"/>
      <c r="X102"/>
      <c r="Y102"/>
      <c r="Z102"/>
    </row>
    <row r="103" spans="2:26" ht="15.75" thickBot="1" x14ac:dyDescent="0.3">
      <c r="B103" s="311" t="s">
        <v>156</v>
      </c>
      <c r="C103" s="312">
        <f>SUM(C72:C102)</f>
        <v>0</v>
      </c>
      <c r="D103" s="312">
        <f t="shared" ref="D103:E103" si="4">SUM(D72:D102)</f>
        <v>0</v>
      </c>
      <c r="E103" s="312">
        <f t="shared" si="4"/>
        <v>1800</v>
      </c>
      <c r="F103" s="312">
        <v>0</v>
      </c>
      <c r="S103"/>
      <c r="T103"/>
      <c r="U103"/>
      <c r="V103"/>
      <c r="W103"/>
      <c r="X103"/>
      <c r="Y103"/>
      <c r="Z103"/>
    </row>
    <row r="104" spans="2:26" ht="15.75" thickBot="1" x14ac:dyDescent="0.3">
      <c r="B104" s="316" t="s">
        <v>33</v>
      </c>
      <c r="C104" s="317">
        <f>IF(C123-C124=0,0,"Error")</f>
        <v>0</v>
      </c>
      <c r="D104" s="317">
        <v>0</v>
      </c>
      <c r="E104" s="317">
        <v>0</v>
      </c>
      <c r="F104" s="317">
        <v>0</v>
      </c>
      <c r="S104"/>
      <c r="T104"/>
      <c r="U104"/>
      <c r="V104"/>
      <c r="W104"/>
      <c r="X104"/>
      <c r="Y104"/>
      <c r="Z104"/>
    </row>
    <row r="105" spans="2:26" ht="32.25" customHeight="1" thickBot="1" x14ac:dyDescent="0.3">
      <c r="B105" s="299" t="s">
        <v>207</v>
      </c>
      <c r="C105" s="520" t="s">
        <v>142</v>
      </c>
      <c r="D105" s="521"/>
      <c r="E105" s="521" t="s">
        <v>59</v>
      </c>
      <c r="F105" s="522"/>
      <c r="S105"/>
      <c r="T105"/>
      <c r="U105"/>
      <c r="V105"/>
      <c r="W105"/>
      <c r="X105"/>
      <c r="Y105"/>
      <c r="Z105"/>
    </row>
    <row r="106" spans="2:26" ht="46.5" customHeight="1" thickBot="1" x14ac:dyDescent="0.3">
      <c r="B106" s="33" t="s">
        <v>9</v>
      </c>
      <c r="C106" s="447" t="s">
        <v>143</v>
      </c>
      <c r="D106" s="448" t="s">
        <v>57</v>
      </c>
      <c r="E106" s="448" t="s">
        <v>57</v>
      </c>
      <c r="F106" s="449" t="s">
        <v>57</v>
      </c>
      <c r="S106"/>
      <c r="T106"/>
      <c r="U106"/>
      <c r="V106"/>
      <c r="W106"/>
      <c r="X106"/>
      <c r="Y106"/>
      <c r="Z106"/>
    </row>
    <row r="107" spans="2:26" ht="15.75" thickBot="1" x14ac:dyDescent="0.3">
      <c r="B107" s="33" t="s">
        <v>14</v>
      </c>
      <c r="C107" s="438" t="s">
        <v>62</v>
      </c>
      <c r="D107" s="439"/>
      <c r="E107" s="439"/>
      <c r="F107" s="440"/>
      <c r="S107"/>
      <c r="T107"/>
      <c r="U107"/>
      <c r="V107"/>
      <c r="W107"/>
      <c r="X107"/>
      <c r="Y107"/>
      <c r="Z107"/>
    </row>
    <row r="108" spans="2:26" x14ac:dyDescent="0.25">
      <c r="B108" s="428"/>
      <c r="C108" s="383">
        <v>2021</v>
      </c>
      <c r="D108" s="383">
        <v>2022</v>
      </c>
      <c r="E108" s="384">
        <v>2023</v>
      </c>
      <c r="F108" s="384">
        <v>2024</v>
      </c>
      <c r="S108"/>
      <c r="T108"/>
      <c r="U108"/>
      <c r="V108"/>
      <c r="W108"/>
      <c r="X108"/>
      <c r="Y108"/>
      <c r="Z108"/>
    </row>
    <row r="109" spans="2:26" ht="15.75" thickBot="1" x14ac:dyDescent="0.3">
      <c r="B109" s="429"/>
      <c r="C109" s="385" t="s">
        <v>5</v>
      </c>
      <c r="D109" s="385" t="s">
        <v>6</v>
      </c>
      <c r="E109" s="385" t="s">
        <v>6</v>
      </c>
      <c r="F109" s="386" t="s">
        <v>6</v>
      </c>
      <c r="S109"/>
      <c r="T109"/>
      <c r="U109"/>
      <c r="V109"/>
      <c r="W109"/>
      <c r="X109"/>
      <c r="Y109"/>
      <c r="Z109"/>
    </row>
    <row r="110" spans="2:26" ht="15.75" thickBot="1" x14ac:dyDescent="0.3">
      <c r="B110" s="33" t="s">
        <v>8</v>
      </c>
      <c r="C110" s="67"/>
      <c r="D110" s="47"/>
      <c r="E110" s="67"/>
      <c r="F110" s="70">
        <v>15</v>
      </c>
      <c r="S110"/>
      <c r="T110"/>
      <c r="U110"/>
      <c r="V110"/>
      <c r="W110"/>
      <c r="X110"/>
      <c r="Y110"/>
      <c r="Z110"/>
    </row>
    <row r="111" spans="2:26" ht="26.25" customHeight="1" thickBot="1" x14ac:dyDescent="0.3">
      <c r="B111" s="33" t="s">
        <v>15</v>
      </c>
      <c r="C111" s="45">
        <f>C121</f>
        <v>0</v>
      </c>
      <c r="D111" s="45">
        <v>0</v>
      </c>
      <c r="E111" s="45">
        <v>0</v>
      </c>
      <c r="F111" s="46">
        <v>1200</v>
      </c>
      <c r="S111"/>
      <c r="T111"/>
      <c r="U111"/>
      <c r="V111"/>
      <c r="W111"/>
      <c r="X111"/>
      <c r="Y111"/>
      <c r="Z111"/>
    </row>
    <row r="112" spans="2:26" ht="15.75" thickBot="1" x14ac:dyDescent="0.3">
      <c r="B112" s="33" t="s">
        <v>23</v>
      </c>
      <c r="C112" s="45" t="e">
        <f>C111/C110</f>
        <v>#DIV/0!</v>
      </c>
      <c r="D112" s="45" t="e">
        <f t="shared" ref="D112:F112" si="5">D111/D110</f>
        <v>#DIV/0!</v>
      </c>
      <c r="E112" s="45" t="e">
        <f t="shared" si="5"/>
        <v>#DIV/0!</v>
      </c>
      <c r="F112" s="45">
        <f t="shared" si="5"/>
        <v>80</v>
      </c>
      <c r="S112"/>
      <c r="T112"/>
      <c r="U112"/>
      <c r="V112"/>
      <c r="W112"/>
      <c r="X112"/>
      <c r="Y112"/>
      <c r="Z112"/>
    </row>
    <row r="113" spans="1:26" ht="15.75" thickBot="1" x14ac:dyDescent="0.3">
      <c r="B113" s="33" t="s">
        <v>16</v>
      </c>
      <c r="C113" s="47" t="s">
        <v>22</v>
      </c>
      <c r="D113" s="48" t="e">
        <f>D110/C110-1</f>
        <v>#DIV/0!</v>
      </c>
      <c r="E113" s="48" t="e">
        <f t="shared" ref="E113:E115" si="6">E110/D110-1</f>
        <v>#DIV/0!</v>
      </c>
      <c r="F113" s="49" t="e">
        <f t="shared" ref="F113:F115" si="7">F110/E110-1</f>
        <v>#DIV/0!</v>
      </c>
      <c r="S113"/>
      <c r="T113"/>
      <c r="U113"/>
      <c r="V113"/>
      <c r="W113"/>
      <c r="X113"/>
      <c r="Y113"/>
      <c r="Z113"/>
    </row>
    <row r="114" spans="1:26" ht="21.75" customHeight="1" thickBot="1" x14ac:dyDescent="0.3">
      <c r="B114" s="33" t="s">
        <v>17</v>
      </c>
      <c r="C114" s="47" t="s">
        <v>22</v>
      </c>
      <c r="D114" s="48" t="e">
        <f>D111/C111-1</f>
        <v>#DIV/0!</v>
      </c>
      <c r="E114" s="48" t="e">
        <f t="shared" si="6"/>
        <v>#DIV/0!</v>
      </c>
      <c r="F114" s="49" t="e">
        <f t="shared" si="7"/>
        <v>#DIV/0!</v>
      </c>
      <c r="S114"/>
      <c r="T114"/>
      <c r="U114"/>
      <c r="V114"/>
      <c r="W114"/>
      <c r="X114"/>
      <c r="Y114"/>
      <c r="Z114"/>
    </row>
    <row r="115" spans="1:26" ht="15.75" thickBot="1" x14ac:dyDescent="0.3">
      <c r="B115" s="33" t="s">
        <v>18</v>
      </c>
      <c r="C115" s="47" t="s">
        <v>22</v>
      </c>
      <c r="D115" s="48" t="e">
        <f>D112/C112-1</f>
        <v>#DIV/0!</v>
      </c>
      <c r="E115" s="48" t="e">
        <f t="shared" si="6"/>
        <v>#DIV/0!</v>
      </c>
      <c r="F115" s="49" t="e">
        <f t="shared" si="7"/>
        <v>#DIV/0!</v>
      </c>
      <c r="S115"/>
      <c r="T115"/>
      <c r="U115"/>
      <c r="V115"/>
      <c r="W115"/>
      <c r="X115"/>
      <c r="Y115"/>
      <c r="Z115"/>
    </row>
    <row r="116" spans="1:26" ht="15.75" thickBot="1" x14ac:dyDescent="0.3">
      <c r="B116" s="425" t="s">
        <v>208</v>
      </c>
      <c r="C116" s="426"/>
      <c r="D116" s="426"/>
      <c r="E116" s="426"/>
      <c r="F116" s="427"/>
      <c r="S116"/>
      <c r="T116"/>
      <c r="U116"/>
      <c r="V116"/>
      <c r="W116"/>
      <c r="X116"/>
      <c r="Y116"/>
      <c r="Z116"/>
    </row>
    <row r="117" spans="1:26" x14ac:dyDescent="0.25">
      <c r="B117" s="428"/>
      <c r="C117" s="41">
        <v>2020</v>
      </c>
      <c r="D117" s="41">
        <v>2021</v>
      </c>
      <c r="E117" s="42">
        <v>2022</v>
      </c>
      <c r="F117" s="42">
        <v>2023</v>
      </c>
      <c r="S117"/>
      <c r="T117"/>
      <c r="U117"/>
      <c r="V117"/>
      <c r="W117"/>
      <c r="X117"/>
      <c r="Y117"/>
      <c r="Z117"/>
    </row>
    <row r="118" spans="1:26" ht="15.75" thickBot="1" x14ac:dyDescent="0.3">
      <c r="B118" s="429"/>
      <c r="C118" s="43" t="s">
        <v>5</v>
      </c>
      <c r="D118" s="43" t="s">
        <v>6</v>
      </c>
      <c r="E118" s="43" t="s">
        <v>6</v>
      </c>
      <c r="F118" s="44" t="s">
        <v>6</v>
      </c>
      <c r="S118"/>
      <c r="T118"/>
      <c r="U118"/>
      <c r="V118"/>
      <c r="W118"/>
      <c r="X118"/>
      <c r="Y118"/>
      <c r="Z118"/>
    </row>
    <row r="119" spans="1:26" ht="15.75" thickBot="1" x14ac:dyDescent="0.3">
      <c r="B119" s="50" t="s">
        <v>40</v>
      </c>
      <c r="C119" s="52"/>
      <c r="D119" s="52"/>
      <c r="E119" s="52"/>
      <c r="F119" s="53"/>
      <c r="S119"/>
      <c r="T119"/>
      <c r="U119"/>
      <c r="V119"/>
      <c r="W119"/>
      <c r="X119"/>
      <c r="Y119"/>
      <c r="Z119"/>
    </row>
    <row r="120" spans="1:26" ht="15" customHeight="1" thickBot="1" x14ac:dyDescent="0.3">
      <c r="B120" s="50" t="s">
        <v>41</v>
      </c>
      <c r="C120" s="55">
        <v>0</v>
      </c>
      <c r="D120" s="55">
        <v>0</v>
      </c>
      <c r="E120" s="55">
        <v>0</v>
      </c>
      <c r="F120" s="69">
        <v>1200</v>
      </c>
      <c r="S120"/>
      <c r="T120"/>
      <c r="U120"/>
      <c r="V120"/>
      <c r="W120"/>
      <c r="X120"/>
      <c r="Y120"/>
      <c r="Z120"/>
    </row>
    <row r="121" spans="1:26" ht="15.75" customHeight="1" thickBot="1" x14ac:dyDescent="0.3">
      <c r="B121" s="71" t="s">
        <v>64</v>
      </c>
      <c r="C121" s="72">
        <f>C120+C119</f>
        <v>0</v>
      </c>
      <c r="D121" s="72">
        <f t="shared" ref="D121:F121" si="8">D120+D119</f>
        <v>0</v>
      </c>
      <c r="E121" s="72">
        <f t="shared" si="8"/>
        <v>0</v>
      </c>
      <c r="F121" s="73">
        <f t="shared" si="8"/>
        <v>1200</v>
      </c>
      <c r="S121"/>
      <c r="T121"/>
      <c r="U121"/>
      <c r="V121"/>
      <c r="W121"/>
      <c r="X121"/>
      <c r="Y121"/>
      <c r="Z121"/>
    </row>
    <row r="122" spans="1:26" ht="15.75" thickBot="1" x14ac:dyDescent="0.3">
      <c r="B122" s="240"/>
      <c r="C122" s="241"/>
      <c r="D122" s="241"/>
      <c r="E122" s="241"/>
      <c r="F122" s="328"/>
      <c r="S122"/>
      <c r="T122"/>
      <c r="U122"/>
      <c r="V122"/>
      <c r="W122"/>
      <c r="X122"/>
      <c r="Y122"/>
      <c r="Z122"/>
    </row>
    <row r="123" spans="1:26" s="25" customFormat="1" ht="39" customHeight="1" thickBot="1" x14ac:dyDescent="0.3">
      <c r="A123" s="369"/>
      <c r="B123" s="370" t="s">
        <v>174</v>
      </c>
      <c r="C123" s="371">
        <f>C20+C64</f>
        <v>0</v>
      </c>
      <c r="D123" s="371">
        <v>900</v>
      </c>
      <c r="E123" s="371">
        <f>E20+E64</f>
        <v>1800</v>
      </c>
      <c r="F123" s="371">
        <v>1200</v>
      </c>
      <c r="G123" s="369"/>
      <c r="H123" s="369"/>
      <c r="I123" s="369"/>
      <c r="J123" s="369"/>
      <c r="K123" s="369"/>
      <c r="L123" s="369"/>
      <c r="M123" s="369"/>
      <c r="N123" s="369"/>
      <c r="O123" s="369"/>
      <c r="P123" s="369"/>
      <c r="Q123" s="369"/>
      <c r="R123" s="369"/>
    </row>
    <row r="124" spans="1:26" s="25" customFormat="1" ht="40.5" customHeight="1" thickBot="1" x14ac:dyDescent="0.3">
      <c r="A124" s="369"/>
      <c r="B124" s="370" t="s">
        <v>175</v>
      </c>
      <c r="C124" s="371">
        <f>SUM(C125:C133)</f>
        <v>0</v>
      </c>
      <c r="D124" s="371">
        <v>900</v>
      </c>
      <c r="E124" s="371">
        <v>1800</v>
      </c>
      <c r="F124" s="371">
        <v>1200</v>
      </c>
      <c r="G124" s="369"/>
      <c r="H124" s="369"/>
      <c r="I124" s="369" t="s">
        <v>173</v>
      </c>
      <c r="J124" s="369"/>
      <c r="K124" s="369"/>
      <c r="L124" s="369"/>
      <c r="M124" s="369"/>
      <c r="N124" s="369"/>
      <c r="O124" s="369"/>
      <c r="P124" s="369"/>
      <c r="Q124" s="369"/>
      <c r="R124" s="369"/>
    </row>
    <row r="125" spans="1:26" ht="29.25" customHeight="1" thickBot="1" x14ac:dyDescent="0.3">
      <c r="B125" s="306" t="s">
        <v>0</v>
      </c>
      <c r="C125" s="307"/>
      <c r="D125" s="307"/>
      <c r="E125" s="307"/>
      <c r="F125" s="307"/>
      <c r="S125"/>
      <c r="T125"/>
      <c r="U125"/>
      <c r="V125"/>
      <c r="W125"/>
      <c r="X125"/>
      <c r="Y125"/>
      <c r="Z125"/>
    </row>
    <row r="126" spans="1:26" ht="28.5" customHeight="1" thickBot="1" x14ac:dyDescent="0.3">
      <c r="B126" s="306" t="s">
        <v>152</v>
      </c>
      <c r="C126" s="307"/>
      <c r="D126" s="307"/>
      <c r="E126" s="307"/>
      <c r="F126" s="307"/>
      <c r="S126"/>
      <c r="T126"/>
      <c r="U126"/>
      <c r="V126"/>
      <c r="W126"/>
      <c r="X126"/>
      <c r="Y126"/>
      <c r="Z126"/>
    </row>
    <row r="127" spans="1:26" ht="21.75" customHeight="1" thickBot="1" x14ac:dyDescent="0.3">
      <c r="B127" s="306" t="s">
        <v>1</v>
      </c>
      <c r="C127" s="307"/>
      <c r="D127" s="307"/>
      <c r="E127" s="307"/>
      <c r="F127" s="307"/>
      <c r="S127"/>
      <c r="T127"/>
      <c r="U127"/>
      <c r="V127"/>
      <c r="W127"/>
      <c r="X127"/>
      <c r="Y127"/>
      <c r="Z127"/>
    </row>
    <row r="128" spans="1:26" ht="17.100000000000001" customHeight="1" thickBot="1" x14ac:dyDescent="0.3">
      <c r="B128" s="306" t="s">
        <v>2</v>
      </c>
      <c r="C128" s="307"/>
      <c r="D128" s="307"/>
      <c r="E128" s="307"/>
      <c r="F128" s="307"/>
      <c r="S128"/>
      <c r="T128"/>
      <c r="U128"/>
      <c r="V128"/>
      <c r="W128"/>
      <c r="X128"/>
      <c r="Y128"/>
      <c r="Z128"/>
    </row>
    <row r="129" spans="2:26" ht="17.100000000000001" customHeight="1" thickBot="1" x14ac:dyDescent="0.3">
      <c r="B129" s="306" t="s">
        <v>24</v>
      </c>
      <c r="C129" s="307"/>
      <c r="D129" s="307"/>
      <c r="E129" s="307"/>
      <c r="F129" s="307"/>
      <c r="S129"/>
      <c r="T129"/>
      <c r="U129"/>
      <c r="V129"/>
      <c r="W129"/>
      <c r="X129"/>
      <c r="Y129"/>
      <c r="Z129"/>
    </row>
    <row r="130" spans="2:26" ht="17.100000000000001" customHeight="1" thickBot="1" x14ac:dyDescent="0.3">
      <c r="B130" s="306" t="s">
        <v>25</v>
      </c>
      <c r="C130" s="307"/>
      <c r="D130" s="307"/>
      <c r="E130" s="307"/>
      <c r="F130" s="307"/>
      <c r="S130"/>
      <c r="T130"/>
      <c r="U130"/>
      <c r="V130"/>
      <c r="W130"/>
      <c r="X130"/>
      <c r="Y130"/>
      <c r="Z130"/>
    </row>
    <row r="131" spans="2:26" ht="29.25" customHeight="1" thickBot="1" x14ac:dyDescent="0.3">
      <c r="B131" s="306" t="s">
        <v>3</v>
      </c>
      <c r="C131" s="307"/>
      <c r="D131" s="307"/>
      <c r="E131" s="307"/>
      <c r="F131" s="307"/>
      <c r="S131"/>
      <c r="T131"/>
      <c r="U131"/>
      <c r="V131"/>
      <c r="W131"/>
      <c r="X131"/>
      <c r="Y131"/>
      <c r="Z131"/>
    </row>
    <row r="132" spans="2:26" ht="15.75" thickBot="1" x14ac:dyDescent="0.3">
      <c r="B132" s="306" t="s">
        <v>19</v>
      </c>
      <c r="C132" s="307"/>
      <c r="D132" s="307"/>
      <c r="E132" s="307"/>
      <c r="F132" s="307"/>
      <c r="S132"/>
      <c r="T132"/>
      <c r="U132"/>
      <c r="V132"/>
      <c r="W132"/>
      <c r="X132"/>
      <c r="Y132"/>
      <c r="Z132"/>
    </row>
    <row r="133" spans="2:26" ht="15.75" thickBot="1" x14ac:dyDescent="0.3">
      <c r="B133" s="306" t="s">
        <v>20</v>
      </c>
      <c r="C133" s="307"/>
      <c r="D133" s="312">
        <v>900</v>
      </c>
      <c r="E133" s="312">
        <v>1800</v>
      </c>
      <c r="F133" s="312">
        <v>1200</v>
      </c>
      <c r="S133"/>
      <c r="T133"/>
      <c r="U133"/>
      <c r="V133"/>
      <c r="W133"/>
      <c r="X133"/>
      <c r="Y133"/>
      <c r="Z133"/>
    </row>
    <row r="134" spans="2:26" ht="15.75" thickBot="1" x14ac:dyDescent="0.3">
      <c r="S134"/>
      <c r="T134"/>
      <c r="U134"/>
      <c r="V134"/>
      <c r="W134"/>
      <c r="X134"/>
      <c r="Y134"/>
      <c r="Z134"/>
    </row>
    <row r="135" spans="2:26" x14ac:dyDescent="0.25">
      <c r="B135" s="318" t="s">
        <v>167</v>
      </c>
      <c r="C135" s="319" t="s">
        <v>164</v>
      </c>
      <c r="E135" s="546" t="s">
        <v>38</v>
      </c>
      <c r="F135" s="318" t="s">
        <v>191</v>
      </c>
      <c r="G135" s="319"/>
      <c r="S135"/>
      <c r="T135"/>
      <c r="U135"/>
      <c r="V135"/>
      <c r="W135"/>
      <c r="X135"/>
      <c r="Y135"/>
      <c r="Z135"/>
    </row>
    <row r="136" spans="2:26" x14ac:dyDescent="0.25">
      <c r="B136" s="320" t="s">
        <v>36</v>
      </c>
      <c r="C136" s="321" t="s">
        <v>165</v>
      </c>
      <c r="E136" s="547"/>
      <c r="F136" s="320" t="s">
        <v>36</v>
      </c>
      <c r="G136" s="321"/>
      <c r="S136"/>
      <c r="T136"/>
      <c r="U136"/>
      <c r="V136"/>
      <c r="W136"/>
      <c r="X136"/>
      <c r="Y136"/>
      <c r="Z136"/>
    </row>
    <row r="137" spans="2:26" ht="15.75" thickBot="1" x14ac:dyDescent="0.3">
      <c r="B137" s="322" t="s">
        <v>190</v>
      </c>
      <c r="C137" s="323" t="s">
        <v>166</v>
      </c>
      <c r="E137" s="548"/>
      <c r="F137" s="322" t="s">
        <v>190</v>
      </c>
      <c r="G137" s="323"/>
      <c r="S137"/>
      <c r="T137"/>
      <c r="U137"/>
      <c r="V137"/>
      <c r="W137"/>
      <c r="X137"/>
      <c r="Y137"/>
      <c r="Z137"/>
    </row>
    <row r="138" spans="2:26" ht="15.75" thickBot="1" x14ac:dyDescent="0.3">
      <c r="B138" s="326" t="s">
        <v>108</v>
      </c>
      <c r="C138" s="324"/>
      <c r="E138" s="325"/>
      <c r="F138" s="324"/>
      <c r="G138" s="324"/>
      <c r="S138"/>
      <c r="T138"/>
      <c r="U138"/>
      <c r="V138"/>
      <c r="W138"/>
      <c r="X138"/>
      <c r="Y138"/>
      <c r="Z138"/>
    </row>
    <row r="139" spans="2:26" ht="40.5" customHeight="1" x14ac:dyDescent="0.25">
      <c r="B139" s="525" t="s">
        <v>157</v>
      </c>
      <c r="C139" s="526"/>
      <c r="D139" s="526"/>
      <c r="E139" s="526"/>
      <c r="F139" s="527"/>
      <c r="S139"/>
      <c r="T139"/>
      <c r="U139"/>
      <c r="V139"/>
      <c r="W139"/>
      <c r="X139"/>
      <c r="Y139"/>
      <c r="Z139"/>
    </row>
    <row r="140" spans="2:26" ht="36" customHeight="1" x14ac:dyDescent="0.25">
      <c r="B140" s="528" t="s">
        <v>158</v>
      </c>
      <c r="C140" s="529"/>
      <c r="D140" s="529"/>
      <c r="E140" s="529"/>
      <c r="F140" s="530"/>
      <c r="S140"/>
      <c r="T140"/>
      <c r="U140"/>
      <c r="V140"/>
      <c r="W140"/>
      <c r="X140"/>
      <c r="Y140"/>
      <c r="Z140"/>
    </row>
    <row r="141" spans="2:26" ht="24" customHeight="1" x14ac:dyDescent="0.25">
      <c r="B141" s="531" t="s">
        <v>159</v>
      </c>
      <c r="C141" s="532"/>
      <c r="D141" s="532"/>
      <c r="E141" s="532"/>
      <c r="F141" s="533"/>
      <c r="S141"/>
      <c r="T141"/>
      <c r="U141"/>
      <c r="V141"/>
      <c r="W141"/>
      <c r="X141"/>
      <c r="Y141"/>
      <c r="Z141"/>
    </row>
    <row r="142" spans="2:26" ht="30.75" customHeight="1" thickBot="1" x14ac:dyDescent="0.3">
      <c r="B142" s="534" t="s">
        <v>160</v>
      </c>
      <c r="C142" s="535"/>
      <c r="D142" s="535"/>
      <c r="E142" s="535"/>
      <c r="F142" s="536"/>
      <c r="S142"/>
      <c r="T142"/>
      <c r="U142"/>
      <c r="V142"/>
      <c r="W142"/>
      <c r="X142"/>
      <c r="Y142"/>
      <c r="Z142"/>
    </row>
    <row r="143" spans="2:26" x14ac:dyDescent="0.25">
      <c r="S143"/>
      <c r="T143"/>
      <c r="U143"/>
      <c r="V143"/>
      <c r="W143"/>
      <c r="X143"/>
      <c r="Y143"/>
      <c r="Z143"/>
    </row>
    <row r="144" spans="2:26" x14ac:dyDescent="0.25">
      <c r="E144"/>
      <c r="F144"/>
      <c r="G144"/>
      <c r="H144"/>
      <c r="I144"/>
      <c r="J144"/>
      <c r="K144"/>
      <c r="L144"/>
      <c r="M144"/>
      <c r="N144"/>
      <c r="O144"/>
      <c r="P144"/>
      <c r="Q144"/>
      <c r="R144"/>
      <c r="S144"/>
      <c r="T144"/>
      <c r="U144"/>
      <c r="V144"/>
      <c r="W144"/>
      <c r="X144"/>
      <c r="Y144"/>
      <c r="Z144"/>
    </row>
    <row r="145" spans="5:26" hidden="1" x14ac:dyDescent="0.25">
      <c r="E145"/>
      <c r="F145"/>
      <c r="G145"/>
      <c r="H145"/>
      <c r="I145"/>
      <c r="J145"/>
      <c r="K145"/>
      <c r="L145"/>
      <c r="M145"/>
      <c r="N145"/>
      <c r="O145"/>
      <c r="P145"/>
      <c r="Q145"/>
      <c r="R145"/>
      <c r="S145"/>
      <c r="T145"/>
      <c r="U145"/>
      <c r="V145"/>
      <c r="W145"/>
      <c r="X145"/>
      <c r="Y145"/>
      <c r="Z145"/>
    </row>
    <row r="146" spans="5:26" x14ac:dyDescent="0.25">
      <c r="E146"/>
      <c r="F146"/>
      <c r="G146"/>
      <c r="H146"/>
      <c r="I146"/>
      <c r="J146"/>
      <c r="K146"/>
      <c r="L146"/>
      <c r="M146"/>
      <c r="N146"/>
      <c r="O146"/>
      <c r="P146"/>
      <c r="Q146"/>
      <c r="R146"/>
      <c r="S146"/>
      <c r="T146"/>
      <c r="U146"/>
      <c r="V146"/>
      <c r="W146"/>
      <c r="X146"/>
      <c r="Y146"/>
      <c r="Z146"/>
    </row>
    <row r="147" spans="5:26" ht="15.75" customHeight="1" x14ac:dyDescent="0.25">
      <c r="E147"/>
      <c r="F147"/>
      <c r="G147"/>
      <c r="H147"/>
      <c r="I147"/>
      <c r="J147"/>
      <c r="K147"/>
      <c r="L147"/>
      <c r="M147"/>
      <c r="N147"/>
      <c r="O147"/>
      <c r="P147"/>
      <c r="Q147"/>
      <c r="R147"/>
      <c r="S147"/>
      <c r="T147"/>
      <c r="U147"/>
      <c r="V147"/>
      <c r="W147"/>
      <c r="X147"/>
      <c r="Y147"/>
      <c r="Z147"/>
    </row>
    <row r="148" spans="5:26" x14ac:dyDescent="0.25">
      <c r="E148"/>
      <c r="F148"/>
      <c r="G148"/>
      <c r="H148"/>
      <c r="I148"/>
      <c r="J148"/>
      <c r="K148"/>
      <c r="L148"/>
      <c r="M148"/>
      <c r="N148"/>
      <c r="O148"/>
      <c r="P148"/>
      <c r="Q148"/>
      <c r="R148"/>
      <c r="S148"/>
      <c r="T148"/>
      <c r="U148"/>
      <c r="V148"/>
      <c r="W148"/>
      <c r="X148"/>
      <c r="Y148"/>
      <c r="Z148"/>
    </row>
    <row r="149" spans="5:26" ht="15.75" customHeight="1" x14ac:dyDescent="0.25">
      <c r="E149"/>
      <c r="F149"/>
      <c r="G149"/>
      <c r="H149"/>
      <c r="I149"/>
      <c r="J149"/>
      <c r="K149"/>
      <c r="L149"/>
      <c r="M149"/>
      <c r="N149"/>
      <c r="O149"/>
      <c r="P149"/>
      <c r="Q149"/>
      <c r="R149"/>
      <c r="S149"/>
      <c r="T149"/>
      <c r="U149"/>
      <c r="V149"/>
      <c r="W149"/>
      <c r="X149"/>
      <c r="Y149"/>
      <c r="Z149"/>
    </row>
    <row r="150" spans="5:26" x14ac:dyDescent="0.25">
      <c r="E150"/>
      <c r="F150"/>
      <c r="G150"/>
      <c r="H150"/>
      <c r="I150"/>
      <c r="J150"/>
      <c r="K150"/>
      <c r="L150"/>
      <c r="M150"/>
      <c r="N150"/>
      <c r="O150"/>
      <c r="P150"/>
      <c r="Q150"/>
      <c r="R150"/>
      <c r="S150"/>
      <c r="T150"/>
      <c r="U150"/>
      <c r="V150"/>
      <c r="W150"/>
      <c r="X150"/>
      <c r="Y150"/>
      <c r="Z150"/>
    </row>
    <row r="151" spans="5:26" x14ac:dyDescent="0.25">
      <c r="E151"/>
      <c r="F151"/>
      <c r="G151"/>
      <c r="H151"/>
      <c r="I151"/>
      <c r="J151"/>
      <c r="K151"/>
      <c r="L151"/>
      <c r="M151"/>
      <c r="N151"/>
      <c r="O151"/>
      <c r="P151"/>
      <c r="Q151"/>
      <c r="R151"/>
      <c r="S151"/>
      <c r="T151"/>
      <c r="U151"/>
      <c r="V151"/>
      <c r="W151"/>
      <c r="X151"/>
      <c r="Y151"/>
      <c r="Z151"/>
    </row>
    <row r="152" spans="5:26" x14ac:dyDescent="0.25">
      <c r="E152"/>
      <c r="F152"/>
      <c r="G152"/>
      <c r="H152"/>
      <c r="I152"/>
      <c r="J152"/>
      <c r="K152"/>
      <c r="L152"/>
      <c r="M152"/>
      <c r="N152"/>
      <c r="O152"/>
      <c r="P152"/>
      <c r="Q152"/>
      <c r="R152"/>
      <c r="S152"/>
      <c r="T152"/>
      <c r="U152"/>
      <c r="V152"/>
      <c r="W152"/>
      <c r="X152"/>
      <c r="Y152"/>
      <c r="Z152"/>
    </row>
    <row r="153" spans="5:26" x14ac:dyDescent="0.25">
      <c r="E153"/>
      <c r="F153"/>
      <c r="G153"/>
      <c r="H153"/>
      <c r="I153"/>
      <c r="J153"/>
      <c r="K153"/>
      <c r="L153"/>
      <c r="M153"/>
      <c r="N153"/>
      <c r="O153"/>
      <c r="P153"/>
      <c r="Q153"/>
      <c r="R153"/>
      <c r="S153"/>
      <c r="T153"/>
      <c r="U153"/>
      <c r="V153"/>
      <c r="W153"/>
      <c r="X153"/>
      <c r="Y153"/>
      <c r="Z153"/>
    </row>
    <row r="154" spans="5:26" x14ac:dyDescent="0.25">
      <c r="E154"/>
      <c r="F154"/>
      <c r="G154"/>
      <c r="H154"/>
      <c r="I154"/>
      <c r="J154"/>
      <c r="K154"/>
      <c r="L154"/>
      <c r="M154"/>
      <c r="N154"/>
      <c r="O154"/>
      <c r="P154"/>
      <c r="Q154"/>
      <c r="R154"/>
      <c r="S154"/>
      <c r="T154"/>
      <c r="U154"/>
      <c r="V154"/>
      <c r="W154"/>
      <c r="X154"/>
      <c r="Y154"/>
      <c r="Z154"/>
    </row>
    <row r="155" spans="5:26" x14ac:dyDescent="0.25">
      <c r="E155"/>
      <c r="F155"/>
      <c r="G155"/>
      <c r="H155"/>
      <c r="I155"/>
      <c r="J155"/>
      <c r="K155"/>
      <c r="L155"/>
      <c r="M155"/>
      <c r="N155"/>
      <c r="O155"/>
      <c r="P155"/>
      <c r="Q155"/>
      <c r="R155"/>
      <c r="S155"/>
      <c r="T155"/>
      <c r="U155"/>
      <c r="V155"/>
      <c r="W155"/>
      <c r="X155"/>
      <c r="Y155"/>
      <c r="Z155"/>
    </row>
    <row r="156" spans="5:26" x14ac:dyDescent="0.25">
      <c r="E156"/>
      <c r="F156"/>
      <c r="G156"/>
      <c r="H156"/>
      <c r="I156"/>
      <c r="J156"/>
      <c r="K156"/>
      <c r="L156"/>
      <c r="M156"/>
      <c r="N156"/>
      <c r="O156"/>
      <c r="P156"/>
      <c r="Q156"/>
      <c r="R156"/>
      <c r="S156"/>
      <c r="T156"/>
      <c r="U156"/>
      <c r="V156"/>
      <c r="W156"/>
      <c r="X156"/>
      <c r="Y156"/>
      <c r="Z156"/>
    </row>
    <row r="157" spans="5:26" ht="15.75" customHeight="1" x14ac:dyDescent="0.25">
      <c r="E157"/>
      <c r="F157"/>
      <c r="G157"/>
      <c r="H157"/>
      <c r="I157"/>
      <c r="J157"/>
      <c r="K157"/>
      <c r="L157"/>
      <c r="M157"/>
      <c r="N157"/>
      <c r="O157"/>
      <c r="P157"/>
      <c r="Q157"/>
      <c r="R157"/>
      <c r="S157"/>
      <c r="T157"/>
      <c r="U157"/>
      <c r="V157"/>
      <c r="W157"/>
      <c r="X157"/>
      <c r="Y157"/>
      <c r="Z157"/>
    </row>
    <row r="158" spans="5:26" x14ac:dyDescent="0.25">
      <c r="E158"/>
      <c r="F158"/>
      <c r="G158"/>
      <c r="H158"/>
      <c r="I158"/>
      <c r="J158"/>
      <c r="K158"/>
      <c r="L158"/>
      <c r="M158"/>
      <c r="N158"/>
      <c r="O158"/>
      <c r="P158"/>
      <c r="Q158"/>
      <c r="R158"/>
      <c r="S158"/>
      <c r="T158"/>
      <c r="U158"/>
      <c r="V158"/>
      <c r="W158"/>
      <c r="X158"/>
      <c r="Y158"/>
      <c r="Z158"/>
    </row>
    <row r="159" spans="5:26" ht="15.75" customHeight="1" x14ac:dyDescent="0.25">
      <c r="E159"/>
      <c r="F159"/>
      <c r="G159"/>
      <c r="H159"/>
      <c r="I159"/>
      <c r="J159"/>
      <c r="K159"/>
      <c r="L159"/>
      <c r="M159"/>
      <c r="N159"/>
      <c r="O159"/>
      <c r="P159"/>
      <c r="Q159"/>
      <c r="R159"/>
      <c r="S159"/>
      <c r="T159"/>
      <c r="U159"/>
      <c r="V159"/>
      <c r="W159"/>
      <c r="X159"/>
      <c r="Y159"/>
      <c r="Z159"/>
    </row>
    <row r="160" spans="5:26" x14ac:dyDescent="0.25">
      <c r="E160"/>
      <c r="F160"/>
      <c r="G160"/>
      <c r="H160"/>
      <c r="I160"/>
      <c r="J160"/>
      <c r="K160"/>
      <c r="L160"/>
      <c r="M160"/>
      <c r="N160"/>
      <c r="O160"/>
      <c r="P160"/>
      <c r="Q160"/>
      <c r="R160"/>
      <c r="S160"/>
      <c r="T160"/>
      <c r="U160"/>
      <c r="V160"/>
      <c r="W160"/>
      <c r="X160"/>
      <c r="Y160"/>
      <c r="Z160"/>
    </row>
    <row r="161" spans="5:26" x14ac:dyDescent="0.25">
      <c r="E161"/>
      <c r="F161"/>
      <c r="G161"/>
      <c r="H161"/>
      <c r="I161"/>
      <c r="J161"/>
      <c r="K161"/>
      <c r="L161"/>
      <c r="M161"/>
      <c r="N161"/>
      <c r="O161"/>
      <c r="P161"/>
      <c r="Q161"/>
      <c r="R161"/>
      <c r="S161"/>
      <c r="T161"/>
      <c r="U161"/>
      <c r="V161"/>
      <c r="W161"/>
      <c r="X161"/>
      <c r="Y161"/>
      <c r="Z161"/>
    </row>
    <row r="162" spans="5:26" x14ac:dyDescent="0.25">
      <c r="E162"/>
      <c r="F162"/>
      <c r="G162"/>
      <c r="H162"/>
      <c r="I162"/>
      <c r="J162"/>
      <c r="K162"/>
      <c r="L162"/>
      <c r="M162"/>
      <c r="N162"/>
      <c r="O162"/>
      <c r="P162"/>
      <c r="Q162"/>
      <c r="R162"/>
      <c r="S162"/>
      <c r="T162"/>
      <c r="U162"/>
      <c r="V162"/>
      <c r="W162"/>
      <c r="X162"/>
      <c r="Y162"/>
      <c r="Z162"/>
    </row>
    <row r="163" spans="5:26" x14ac:dyDescent="0.25">
      <c r="E163"/>
      <c r="F163"/>
      <c r="G163"/>
      <c r="H163"/>
      <c r="I163"/>
      <c r="J163"/>
      <c r="K163"/>
      <c r="L163"/>
      <c r="M163"/>
      <c r="N163"/>
      <c r="O163"/>
      <c r="P163"/>
      <c r="Q163"/>
      <c r="R163"/>
      <c r="S163"/>
      <c r="T163"/>
      <c r="U163"/>
      <c r="V163"/>
      <c r="W163"/>
      <c r="X163"/>
      <c r="Y163"/>
      <c r="Z163"/>
    </row>
    <row r="164" spans="5:26" x14ac:dyDescent="0.25">
      <c r="E164"/>
      <c r="F164"/>
      <c r="G164"/>
      <c r="H164"/>
      <c r="I164"/>
      <c r="J164"/>
      <c r="K164"/>
      <c r="L164"/>
      <c r="M164"/>
      <c r="N164"/>
      <c r="O164"/>
      <c r="P164"/>
      <c r="Q164"/>
      <c r="R164"/>
      <c r="S164"/>
      <c r="T164"/>
      <c r="U164"/>
      <c r="V164"/>
      <c r="W164"/>
      <c r="X164"/>
      <c r="Y164"/>
      <c r="Z164"/>
    </row>
    <row r="165" spans="5:26" x14ac:dyDescent="0.25">
      <c r="E165"/>
      <c r="F165"/>
      <c r="G165"/>
      <c r="H165"/>
      <c r="I165"/>
      <c r="J165"/>
      <c r="K165"/>
      <c r="L165"/>
      <c r="M165"/>
      <c r="N165"/>
      <c r="O165"/>
      <c r="P165"/>
      <c r="Q165"/>
      <c r="R165"/>
      <c r="S165"/>
      <c r="T165"/>
      <c r="U165"/>
      <c r="V165"/>
      <c r="W165"/>
      <c r="X165"/>
      <c r="Y165"/>
      <c r="Z165"/>
    </row>
    <row r="166" spans="5:26" x14ac:dyDescent="0.25">
      <c r="S166"/>
      <c r="T166"/>
      <c r="U166"/>
      <c r="V166"/>
      <c r="W166"/>
      <c r="X166"/>
      <c r="Y166"/>
      <c r="Z166"/>
    </row>
    <row r="167" spans="5:26" x14ac:dyDescent="0.25">
      <c r="S167"/>
      <c r="T167"/>
      <c r="U167"/>
      <c r="V167"/>
      <c r="W167"/>
      <c r="X167"/>
      <c r="Y167"/>
      <c r="Z167"/>
    </row>
    <row r="168" spans="5:26" x14ac:dyDescent="0.25">
      <c r="S168"/>
      <c r="T168"/>
      <c r="U168"/>
      <c r="V168"/>
      <c r="W168"/>
      <c r="X168"/>
      <c r="Y168"/>
      <c r="Z168"/>
    </row>
    <row r="169" spans="5:26" x14ac:dyDescent="0.25">
      <c r="S169"/>
      <c r="T169"/>
      <c r="U169"/>
      <c r="V169"/>
      <c r="W169"/>
      <c r="X169"/>
      <c r="Y169"/>
      <c r="Z169"/>
    </row>
    <row r="170" spans="5:26" x14ac:dyDescent="0.25">
      <c r="S170"/>
      <c r="T170"/>
      <c r="U170"/>
      <c r="V170"/>
      <c r="W170"/>
      <c r="X170"/>
      <c r="Y170"/>
      <c r="Z170"/>
    </row>
    <row r="171" spans="5:26" x14ac:dyDescent="0.25">
      <c r="S171"/>
      <c r="T171"/>
      <c r="U171"/>
      <c r="V171"/>
      <c r="W171"/>
      <c r="X171"/>
      <c r="Y171"/>
      <c r="Z171"/>
    </row>
    <row r="172" spans="5:26" x14ac:dyDescent="0.25">
      <c r="S172"/>
      <c r="T172"/>
      <c r="U172"/>
      <c r="V172"/>
      <c r="W172"/>
      <c r="X172"/>
      <c r="Y172"/>
      <c r="Z172"/>
    </row>
    <row r="173" spans="5:26" x14ac:dyDescent="0.25">
      <c r="S173"/>
      <c r="T173"/>
      <c r="U173"/>
      <c r="V173"/>
      <c r="W173"/>
      <c r="X173"/>
      <c r="Y173"/>
      <c r="Z173"/>
    </row>
    <row r="174" spans="5:26" x14ac:dyDescent="0.25">
      <c r="S174"/>
      <c r="T174"/>
      <c r="U174"/>
      <c r="V174"/>
      <c r="W174"/>
      <c r="X174"/>
      <c r="Y174"/>
      <c r="Z174"/>
    </row>
    <row r="175" spans="5:26" x14ac:dyDescent="0.25">
      <c r="S175"/>
      <c r="T175"/>
      <c r="U175"/>
      <c r="V175"/>
      <c r="W175"/>
      <c r="X175"/>
      <c r="Y175"/>
      <c r="Z175"/>
    </row>
    <row r="176" spans="5:26" x14ac:dyDescent="0.25">
      <c r="S176"/>
      <c r="T176"/>
      <c r="U176"/>
      <c r="V176"/>
      <c r="W176"/>
      <c r="X176"/>
      <c r="Y176"/>
      <c r="Z176"/>
    </row>
    <row r="177" spans="19:26" x14ac:dyDescent="0.25">
      <c r="S177"/>
      <c r="T177"/>
      <c r="U177"/>
      <c r="V177"/>
      <c r="W177"/>
      <c r="X177"/>
      <c r="Y177"/>
      <c r="Z177"/>
    </row>
    <row r="178" spans="19:26" x14ac:dyDescent="0.25">
      <c r="S178"/>
      <c r="T178"/>
      <c r="U178"/>
      <c r="V178"/>
      <c r="W178"/>
      <c r="X178"/>
      <c r="Y178"/>
      <c r="Z178"/>
    </row>
    <row r="179" spans="19:26" x14ac:dyDescent="0.25">
      <c r="S179"/>
      <c r="T179"/>
      <c r="U179"/>
      <c r="V179"/>
      <c r="W179"/>
      <c r="X179"/>
      <c r="Y179"/>
      <c r="Z179"/>
    </row>
    <row r="180" spans="19:26" x14ac:dyDescent="0.25">
      <c r="S180"/>
      <c r="T180"/>
      <c r="U180"/>
      <c r="V180"/>
      <c r="W180"/>
      <c r="X180"/>
      <c r="Y180"/>
      <c r="Z180"/>
    </row>
    <row r="181" spans="19:26" x14ac:dyDescent="0.25">
      <c r="S181"/>
      <c r="T181"/>
      <c r="U181"/>
      <c r="V181"/>
      <c r="W181"/>
      <c r="X181"/>
      <c r="Y181"/>
      <c r="Z181"/>
    </row>
    <row r="182" spans="19:26" x14ac:dyDescent="0.25">
      <c r="S182"/>
      <c r="T182"/>
      <c r="U182"/>
      <c r="V182"/>
      <c r="W182"/>
      <c r="X182"/>
      <c r="Y182"/>
      <c r="Z182"/>
    </row>
    <row r="183" spans="19:26" x14ac:dyDescent="0.25">
      <c r="S183"/>
      <c r="T183"/>
      <c r="U183"/>
      <c r="V183"/>
      <c r="W183"/>
      <c r="X183"/>
      <c r="Y183"/>
      <c r="Z183"/>
    </row>
    <row r="184" spans="19:26" x14ac:dyDescent="0.25">
      <c r="S184"/>
      <c r="T184"/>
      <c r="U184"/>
      <c r="V184"/>
      <c r="W184"/>
      <c r="X184"/>
      <c r="Y184"/>
      <c r="Z184"/>
    </row>
    <row r="185" spans="19:26" x14ac:dyDescent="0.25">
      <c r="S185"/>
      <c r="T185"/>
      <c r="U185"/>
      <c r="V185"/>
      <c r="W185"/>
      <c r="X185"/>
      <c r="Y185"/>
      <c r="Z185"/>
    </row>
    <row r="186" spans="19:26" x14ac:dyDescent="0.25">
      <c r="S186"/>
      <c r="T186"/>
      <c r="U186"/>
      <c r="V186"/>
      <c r="W186"/>
      <c r="X186"/>
      <c r="Y186"/>
      <c r="Z186"/>
    </row>
    <row r="187" spans="19:26" x14ac:dyDescent="0.25">
      <c r="S187"/>
      <c r="T187"/>
      <c r="U187"/>
      <c r="V187"/>
      <c r="W187"/>
      <c r="X187"/>
      <c r="Y187"/>
      <c r="Z187"/>
    </row>
    <row r="188" spans="19:26" x14ac:dyDescent="0.25">
      <c r="S188"/>
      <c r="T188"/>
      <c r="U188"/>
      <c r="V188"/>
      <c r="W188"/>
      <c r="X188"/>
      <c r="Y188"/>
      <c r="Z188"/>
    </row>
    <row r="189" spans="19:26" x14ac:dyDescent="0.25">
      <c r="S189"/>
      <c r="T189"/>
      <c r="U189"/>
      <c r="V189"/>
      <c r="W189"/>
      <c r="X189"/>
      <c r="Y189"/>
      <c r="Z189"/>
    </row>
    <row r="190" spans="19:26" x14ac:dyDescent="0.25">
      <c r="S190"/>
      <c r="T190"/>
      <c r="U190"/>
      <c r="V190"/>
      <c r="W190"/>
      <c r="X190"/>
      <c r="Y190"/>
      <c r="Z190"/>
    </row>
    <row r="191" spans="19:26" x14ac:dyDescent="0.25">
      <c r="S191"/>
      <c r="T191"/>
      <c r="U191"/>
      <c r="V191"/>
      <c r="W191"/>
      <c r="X191"/>
      <c r="Y191"/>
      <c r="Z191"/>
    </row>
    <row r="192" spans="19:26" x14ac:dyDescent="0.25">
      <c r="S192"/>
      <c r="T192"/>
      <c r="U192"/>
      <c r="V192"/>
      <c r="W192"/>
      <c r="X192"/>
      <c r="Y192"/>
      <c r="Z192"/>
    </row>
    <row r="193" spans="19:26" ht="15" customHeight="1" x14ac:dyDescent="0.25">
      <c r="S193"/>
      <c r="T193"/>
      <c r="U193"/>
      <c r="V193"/>
      <c r="W193"/>
      <c r="X193"/>
      <c r="Y193"/>
      <c r="Z193"/>
    </row>
    <row r="194" spans="19:26" x14ac:dyDescent="0.25">
      <c r="S194"/>
      <c r="T194"/>
      <c r="U194"/>
      <c r="V194"/>
      <c r="W194"/>
      <c r="X194"/>
      <c r="Y194"/>
      <c r="Z194"/>
    </row>
    <row r="195" spans="19:26" x14ac:dyDescent="0.25">
      <c r="S195"/>
      <c r="T195"/>
      <c r="U195"/>
      <c r="V195"/>
      <c r="W195"/>
      <c r="X195"/>
      <c r="Y195"/>
      <c r="Z195"/>
    </row>
    <row r="196" spans="19:26" x14ac:dyDescent="0.25">
      <c r="S196"/>
      <c r="T196"/>
      <c r="U196"/>
      <c r="V196"/>
      <c r="W196"/>
      <c r="X196"/>
      <c r="Y196"/>
      <c r="Z196"/>
    </row>
    <row r="197" spans="19:26" ht="15" customHeight="1" x14ac:dyDescent="0.25">
      <c r="S197"/>
      <c r="T197"/>
      <c r="U197"/>
      <c r="V197"/>
      <c r="W197"/>
      <c r="X197"/>
      <c r="Y197"/>
      <c r="Z197"/>
    </row>
    <row r="198" spans="19:26" x14ac:dyDescent="0.25">
      <c r="S198"/>
      <c r="T198"/>
      <c r="U198"/>
      <c r="V198"/>
      <c r="W198"/>
      <c r="X198"/>
      <c r="Y198"/>
      <c r="Z198"/>
    </row>
    <row r="199" spans="19:26" x14ac:dyDescent="0.25">
      <c r="S199"/>
      <c r="T199"/>
      <c r="U199"/>
      <c r="V199"/>
      <c r="W199"/>
      <c r="X199"/>
      <c r="Y199"/>
      <c r="Z199"/>
    </row>
    <row r="200" spans="19:26" x14ac:dyDescent="0.25">
      <c r="S200"/>
      <c r="T200"/>
      <c r="U200"/>
      <c r="V200"/>
      <c r="W200"/>
      <c r="X200"/>
      <c r="Y200"/>
      <c r="Z200"/>
    </row>
    <row r="201" spans="19:26" x14ac:dyDescent="0.25">
      <c r="S201"/>
      <c r="T201"/>
      <c r="U201"/>
      <c r="V201"/>
      <c r="W201"/>
      <c r="X201"/>
      <c r="Y201"/>
      <c r="Z201"/>
    </row>
    <row r="202" spans="19:26" ht="15.75" customHeight="1" x14ac:dyDescent="0.25">
      <c r="S202"/>
      <c r="T202"/>
      <c r="U202"/>
      <c r="V202"/>
      <c r="W202"/>
      <c r="X202"/>
      <c r="Y202"/>
      <c r="Z202"/>
    </row>
    <row r="203" spans="19:26" x14ac:dyDescent="0.25">
      <c r="S203"/>
      <c r="T203"/>
      <c r="U203"/>
      <c r="V203"/>
      <c r="W203"/>
      <c r="X203"/>
      <c r="Y203"/>
      <c r="Z203"/>
    </row>
    <row r="204" spans="19:26" x14ac:dyDescent="0.25">
      <c r="S204"/>
      <c r="T204"/>
      <c r="U204"/>
      <c r="V204"/>
      <c r="W204"/>
      <c r="X204"/>
      <c r="Y204"/>
      <c r="Z204"/>
    </row>
    <row r="205" spans="19:26" x14ac:dyDescent="0.25">
      <c r="S205"/>
      <c r="T205"/>
      <c r="U205"/>
      <c r="V205"/>
      <c r="W205"/>
      <c r="X205"/>
      <c r="Y205"/>
      <c r="Z205"/>
    </row>
    <row r="206" spans="19:26" x14ac:dyDescent="0.25">
      <c r="S206"/>
      <c r="T206"/>
      <c r="U206"/>
      <c r="V206"/>
      <c r="W206"/>
      <c r="X206"/>
      <c r="Y206"/>
      <c r="Z206"/>
    </row>
    <row r="207" spans="19:26" x14ac:dyDescent="0.25">
      <c r="S207"/>
      <c r="T207"/>
      <c r="U207"/>
      <c r="V207"/>
      <c r="W207"/>
      <c r="X207"/>
      <c r="Y207"/>
      <c r="Z207"/>
    </row>
    <row r="208" spans="19:26" x14ac:dyDescent="0.25">
      <c r="S208"/>
      <c r="T208"/>
      <c r="U208"/>
      <c r="V208"/>
      <c r="W208"/>
      <c r="X208"/>
      <c r="Y208"/>
      <c r="Z208"/>
    </row>
    <row r="209" spans="19:26" x14ac:dyDescent="0.25">
      <c r="S209"/>
      <c r="T209"/>
      <c r="U209"/>
      <c r="V209"/>
      <c r="W209"/>
      <c r="X209"/>
      <c r="Y209"/>
      <c r="Z209"/>
    </row>
    <row r="210" spans="19:26" x14ac:dyDescent="0.25">
      <c r="S210"/>
      <c r="T210"/>
      <c r="U210"/>
      <c r="V210"/>
      <c r="W210"/>
      <c r="X210"/>
      <c r="Y210"/>
      <c r="Z210"/>
    </row>
    <row r="211" spans="19:26" x14ac:dyDescent="0.25">
      <c r="S211"/>
      <c r="T211"/>
      <c r="U211"/>
      <c r="V211"/>
      <c r="W211"/>
      <c r="X211"/>
      <c r="Y211"/>
      <c r="Z211"/>
    </row>
    <row r="212" spans="19:26" x14ac:dyDescent="0.25">
      <c r="S212"/>
      <c r="T212"/>
      <c r="U212"/>
      <c r="V212"/>
      <c r="W212"/>
      <c r="X212"/>
      <c r="Y212"/>
      <c r="Z212"/>
    </row>
    <row r="213" spans="19:26" x14ac:dyDescent="0.25">
      <c r="S213"/>
      <c r="T213"/>
      <c r="U213"/>
      <c r="V213"/>
      <c r="W213"/>
      <c r="X213"/>
      <c r="Y213"/>
      <c r="Z213"/>
    </row>
    <row r="214" spans="19:26" x14ac:dyDescent="0.25">
      <c r="S214"/>
      <c r="T214"/>
      <c r="U214"/>
      <c r="V214"/>
      <c r="W214"/>
      <c r="X214"/>
      <c r="Y214"/>
      <c r="Z214"/>
    </row>
    <row r="215" spans="19:26" x14ac:dyDescent="0.25">
      <c r="S215"/>
      <c r="T215"/>
      <c r="U215"/>
      <c r="V215"/>
      <c r="W215"/>
      <c r="X215"/>
      <c r="Y215"/>
      <c r="Z215"/>
    </row>
    <row r="216" spans="19:26" x14ac:dyDescent="0.25">
      <c r="S216"/>
      <c r="T216"/>
      <c r="U216"/>
      <c r="V216"/>
      <c r="W216"/>
      <c r="X216"/>
      <c r="Y216"/>
      <c r="Z216"/>
    </row>
    <row r="217" spans="19:26" x14ac:dyDescent="0.25">
      <c r="S217"/>
      <c r="T217"/>
      <c r="U217"/>
      <c r="V217"/>
      <c r="W217"/>
      <c r="X217"/>
      <c r="Y217"/>
      <c r="Z217"/>
    </row>
    <row r="218" spans="19:26" x14ac:dyDescent="0.25">
      <c r="S218"/>
      <c r="T218"/>
      <c r="U218"/>
      <c r="V218"/>
      <c r="W218"/>
      <c r="X218"/>
      <c r="Y218"/>
      <c r="Z218"/>
    </row>
    <row r="219" spans="19:26" x14ac:dyDescent="0.25">
      <c r="S219"/>
      <c r="T219"/>
      <c r="U219"/>
      <c r="V219"/>
      <c r="W219"/>
      <c r="X219"/>
      <c r="Y219"/>
      <c r="Z219"/>
    </row>
    <row r="220" spans="19:26" x14ac:dyDescent="0.25">
      <c r="S220"/>
      <c r="T220"/>
      <c r="U220"/>
      <c r="V220"/>
      <c r="W220"/>
      <c r="X220"/>
      <c r="Y220"/>
      <c r="Z220"/>
    </row>
    <row r="221" spans="19:26" x14ac:dyDescent="0.25">
      <c r="S221"/>
      <c r="T221"/>
      <c r="U221"/>
      <c r="V221"/>
      <c r="W221"/>
      <c r="X221"/>
      <c r="Y221"/>
      <c r="Z221"/>
    </row>
    <row r="222" spans="19:26" x14ac:dyDescent="0.25">
      <c r="S222"/>
      <c r="T222"/>
      <c r="U222"/>
      <c r="V222"/>
      <c r="W222"/>
      <c r="X222"/>
      <c r="Y222"/>
      <c r="Z222"/>
    </row>
    <row r="223" spans="19:26" x14ac:dyDescent="0.25">
      <c r="S223"/>
      <c r="T223"/>
      <c r="U223"/>
      <c r="V223"/>
      <c r="W223"/>
      <c r="X223"/>
      <c r="Y223"/>
      <c r="Z223"/>
    </row>
    <row r="224" spans="19:26" x14ac:dyDescent="0.25">
      <c r="S224"/>
      <c r="T224"/>
      <c r="U224"/>
      <c r="V224"/>
      <c r="W224"/>
      <c r="X224"/>
      <c r="Y224"/>
      <c r="Z224"/>
    </row>
    <row r="225" spans="19:26" x14ac:dyDescent="0.25">
      <c r="S225"/>
      <c r="T225"/>
      <c r="U225"/>
      <c r="V225"/>
      <c r="W225"/>
      <c r="X225"/>
      <c r="Y225"/>
      <c r="Z225"/>
    </row>
    <row r="226" spans="19:26" x14ac:dyDescent="0.25">
      <c r="S226"/>
      <c r="T226"/>
      <c r="U226"/>
      <c r="V226"/>
      <c r="W226"/>
      <c r="X226"/>
      <c r="Y226"/>
      <c r="Z226"/>
    </row>
    <row r="227" spans="19:26" x14ac:dyDescent="0.25">
      <c r="S227"/>
      <c r="T227"/>
      <c r="U227"/>
      <c r="V227"/>
      <c r="W227"/>
      <c r="X227"/>
      <c r="Y227"/>
      <c r="Z227"/>
    </row>
    <row r="228" spans="19:26" x14ac:dyDescent="0.25">
      <c r="S228"/>
      <c r="T228"/>
      <c r="U228"/>
      <c r="V228"/>
      <c r="W228"/>
      <c r="X228"/>
      <c r="Y228"/>
      <c r="Z228"/>
    </row>
    <row r="229" spans="19:26" x14ac:dyDescent="0.25">
      <c r="S229"/>
      <c r="T229"/>
      <c r="U229"/>
      <c r="V229"/>
      <c r="W229"/>
      <c r="X229"/>
      <c r="Y229"/>
      <c r="Z229"/>
    </row>
    <row r="230" spans="19:26" x14ac:dyDescent="0.25">
      <c r="S230"/>
      <c r="T230"/>
      <c r="U230"/>
      <c r="V230"/>
      <c r="W230"/>
      <c r="X230"/>
      <c r="Y230"/>
      <c r="Z230"/>
    </row>
    <row r="231" spans="19:26" x14ac:dyDescent="0.25">
      <c r="S231"/>
      <c r="T231"/>
      <c r="U231"/>
      <c r="V231"/>
      <c r="W231"/>
      <c r="X231"/>
      <c r="Y231"/>
      <c r="Z231"/>
    </row>
    <row r="232" spans="19:26" x14ac:dyDescent="0.25">
      <c r="S232"/>
      <c r="T232"/>
      <c r="U232"/>
      <c r="V232"/>
      <c r="W232"/>
      <c r="X232"/>
      <c r="Y232"/>
      <c r="Z232"/>
    </row>
    <row r="233" spans="19:26" x14ac:dyDescent="0.25">
      <c r="S233"/>
      <c r="T233"/>
      <c r="U233"/>
      <c r="V233"/>
      <c r="W233"/>
      <c r="X233"/>
      <c r="Y233"/>
      <c r="Z233"/>
    </row>
    <row r="234" spans="19:26" x14ac:dyDescent="0.25">
      <c r="S234"/>
      <c r="T234"/>
      <c r="U234"/>
      <c r="V234"/>
      <c r="W234"/>
      <c r="X234"/>
      <c r="Y234"/>
      <c r="Z234"/>
    </row>
    <row r="235" spans="19:26" x14ac:dyDescent="0.25">
      <c r="S235"/>
      <c r="T235"/>
      <c r="U235"/>
      <c r="V235"/>
      <c r="W235"/>
      <c r="X235"/>
      <c r="Y235"/>
      <c r="Z235"/>
    </row>
    <row r="236" spans="19:26" x14ac:dyDescent="0.25">
      <c r="S236"/>
      <c r="T236"/>
      <c r="U236"/>
      <c r="V236"/>
      <c r="W236"/>
      <c r="X236"/>
      <c r="Y236"/>
      <c r="Z236"/>
    </row>
    <row r="237" spans="19:26" x14ac:dyDescent="0.25">
      <c r="S237"/>
      <c r="T237"/>
      <c r="U237"/>
      <c r="V237"/>
      <c r="W237"/>
      <c r="X237"/>
      <c r="Y237"/>
      <c r="Z237"/>
    </row>
    <row r="238" spans="19:26" x14ac:dyDescent="0.25">
      <c r="S238"/>
      <c r="T238"/>
      <c r="U238"/>
      <c r="V238"/>
      <c r="W238"/>
      <c r="X238"/>
      <c r="Y238"/>
      <c r="Z238"/>
    </row>
    <row r="239" spans="19:26" x14ac:dyDescent="0.25">
      <c r="S239"/>
      <c r="T239"/>
      <c r="U239"/>
      <c r="V239"/>
      <c r="W239"/>
      <c r="X239"/>
      <c r="Y239"/>
      <c r="Z239"/>
    </row>
    <row r="240" spans="19:26" x14ac:dyDescent="0.25">
      <c r="S240"/>
      <c r="T240"/>
      <c r="U240"/>
      <c r="V240"/>
      <c r="W240"/>
      <c r="X240"/>
      <c r="Y240"/>
      <c r="Z240"/>
    </row>
    <row r="241" spans="19:26" x14ac:dyDescent="0.25">
      <c r="S241"/>
      <c r="T241"/>
      <c r="U241"/>
      <c r="V241"/>
      <c r="W241"/>
      <c r="X241"/>
      <c r="Y241"/>
      <c r="Z241"/>
    </row>
    <row r="242" spans="19:26" x14ac:dyDescent="0.25">
      <c r="S242"/>
      <c r="T242"/>
      <c r="U242"/>
      <c r="V242"/>
      <c r="W242"/>
      <c r="X242"/>
      <c r="Y242"/>
      <c r="Z242"/>
    </row>
    <row r="243" spans="19:26" x14ac:dyDescent="0.25">
      <c r="S243"/>
      <c r="T243"/>
      <c r="U243"/>
      <c r="V243"/>
      <c r="W243"/>
      <c r="X243"/>
      <c r="Y243"/>
      <c r="Z243"/>
    </row>
    <row r="244" spans="19:26" x14ac:dyDescent="0.25">
      <c r="S244"/>
      <c r="T244"/>
      <c r="U244"/>
      <c r="V244"/>
      <c r="W244"/>
      <c r="X244"/>
      <c r="Y244"/>
      <c r="Z244"/>
    </row>
    <row r="245" spans="19:26" x14ac:dyDescent="0.25">
      <c r="S245"/>
      <c r="T245"/>
      <c r="U245"/>
      <c r="V245"/>
      <c r="W245"/>
      <c r="X245"/>
      <c r="Y245"/>
      <c r="Z245"/>
    </row>
    <row r="246" spans="19:26" x14ac:dyDescent="0.25">
      <c r="S246"/>
      <c r="T246"/>
      <c r="U246"/>
      <c r="V246"/>
      <c r="W246"/>
      <c r="X246"/>
      <c r="Y246"/>
      <c r="Z246"/>
    </row>
    <row r="247" spans="19:26" x14ac:dyDescent="0.25">
      <c r="S247"/>
      <c r="T247"/>
      <c r="U247"/>
      <c r="V247"/>
      <c r="W247"/>
      <c r="X247"/>
      <c r="Y247"/>
      <c r="Z247"/>
    </row>
    <row r="248" spans="19:26" x14ac:dyDescent="0.25">
      <c r="S248"/>
      <c r="T248"/>
      <c r="U248"/>
      <c r="V248"/>
      <c r="W248"/>
      <c r="X248"/>
      <c r="Y248"/>
      <c r="Z248"/>
    </row>
    <row r="249" spans="19:26" x14ac:dyDescent="0.25">
      <c r="S249"/>
      <c r="T249"/>
      <c r="U249"/>
      <c r="V249"/>
      <c r="W249"/>
      <c r="X249"/>
      <c r="Y249"/>
      <c r="Z249"/>
    </row>
    <row r="250" spans="19:26" x14ac:dyDescent="0.25">
      <c r="S250"/>
      <c r="T250"/>
      <c r="U250"/>
      <c r="V250"/>
      <c r="W250"/>
      <c r="X250"/>
      <c r="Y250"/>
      <c r="Z250"/>
    </row>
    <row r="251" spans="19:26" x14ac:dyDescent="0.25">
      <c r="S251"/>
      <c r="T251"/>
      <c r="U251"/>
      <c r="V251"/>
      <c r="W251"/>
      <c r="X251"/>
      <c r="Y251"/>
      <c r="Z251"/>
    </row>
    <row r="252" spans="19:26" x14ac:dyDescent="0.25">
      <c r="S252"/>
      <c r="T252"/>
      <c r="U252"/>
      <c r="V252"/>
      <c r="W252"/>
      <c r="X252"/>
      <c r="Y252"/>
      <c r="Z252"/>
    </row>
    <row r="253" spans="19:26" x14ac:dyDescent="0.25">
      <c r="S253"/>
      <c r="T253"/>
      <c r="U253"/>
      <c r="V253"/>
      <c r="W253"/>
      <c r="X253"/>
      <c r="Y253"/>
      <c r="Z253"/>
    </row>
    <row r="254" spans="19:26" x14ac:dyDescent="0.25">
      <c r="S254"/>
      <c r="T254"/>
      <c r="U254"/>
      <c r="V254"/>
      <c r="W254"/>
      <c r="X254"/>
      <c r="Y254"/>
      <c r="Z254"/>
    </row>
    <row r="255" spans="19:26" x14ac:dyDescent="0.25">
      <c r="S255"/>
      <c r="T255"/>
      <c r="U255"/>
      <c r="V255"/>
      <c r="W255"/>
      <c r="X255"/>
      <c r="Y255"/>
      <c r="Z255"/>
    </row>
    <row r="256" spans="19:26" x14ac:dyDescent="0.25">
      <c r="S256"/>
      <c r="T256"/>
      <c r="U256"/>
      <c r="V256"/>
      <c r="W256"/>
      <c r="X256"/>
      <c r="Y256"/>
      <c r="Z256"/>
    </row>
    <row r="257" spans="19:26" x14ac:dyDescent="0.25">
      <c r="S257"/>
      <c r="T257"/>
      <c r="U257"/>
      <c r="V257"/>
      <c r="W257"/>
      <c r="X257"/>
      <c r="Y257"/>
      <c r="Z257"/>
    </row>
    <row r="258" spans="19:26" x14ac:dyDescent="0.25">
      <c r="S258"/>
      <c r="T258"/>
      <c r="U258"/>
      <c r="V258"/>
      <c r="W258"/>
      <c r="X258"/>
      <c r="Y258"/>
      <c r="Z258"/>
    </row>
    <row r="259" spans="19:26" x14ac:dyDescent="0.25">
      <c r="S259"/>
      <c r="T259"/>
      <c r="U259"/>
      <c r="V259"/>
      <c r="W259"/>
      <c r="X259"/>
      <c r="Y259"/>
      <c r="Z259"/>
    </row>
    <row r="260" spans="19:26" x14ac:dyDescent="0.25">
      <c r="S260"/>
      <c r="T260"/>
      <c r="U260"/>
      <c r="V260"/>
      <c r="W260"/>
      <c r="X260"/>
      <c r="Y260"/>
      <c r="Z260"/>
    </row>
    <row r="261" spans="19:26" x14ac:dyDescent="0.25">
      <c r="S261"/>
      <c r="T261"/>
      <c r="U261"/>
      <c r="V261"/>
      <c r="W261"/>
      <c r="X261"/>
      <c r="Y261"/>
      <c r="Z261"/>
    </row>
    <row r="262" spans="19:26" x14ac:dyDescent="0.25">
      <c r="S262"/>
      <c r="T262"/>
      <c r="U262"/>
      <c r="V262"/>
      <c r="W262"/>
      <c r="X262"/>
      <c r="Y262"/>
      <c r="Z262"/>
    </row>
    <row r="263" spans="19:26" x14ac:dyDescent="0.25">
      <c r="S263"/>
      <c r="T263"/>
      <c r="U263"/>
      <c r="V263"/>
      <c r="W263"/>
      <c r="X263"/>
      <c r="Y263"/>
      <c r="Z263"/>
    </row>
    <row r="264" spans="19:26" x14ac:dyDescent="0.25">
      <c r="S264"/>
      <c r="T264"/>
      <c r="U264"/>
      <c r="V264"/>
      <c r="W264"/>
      <c r="X264"/>
      <c r="Y264"/>
      <c r="Z264"/>
    </row>
    <row r="265" spans="19:26" x14ac:dyDescent="0.25">
      <c r="S265"/>
      <c r="T265"/>
      <c r="U265"/>
      <c r="V265"/>
      <c r="W265"/>
      <c r="X265"/>
      <c r="Y265"/>
      <c r="Z265"/>
    </row>
    <row r="266" spans="19:26" x14ac:dyDescent="0.25">
      <c r="S266"/>
      <c r="T266"/>
      <c r="U266"/>
      <c r="V266"/>
      <c r="W266"/>
      <c r="X266"/>
      <c r="Y266"/>
      <c r="Z266"/>
    </row>
    <row r="267" spans="19:26" x14ac:dyDescent="0.25">
      <c r="S267"/>
      <c r="T267"/>
      <c r="U267"/>
      <c r="V267"/>
      <c r="W267"/>
      <c r="X267"/>
      <c r="Y267"/>
      <c r="Z267"/>
    </row>
    <row r="268" spans="19:26" x14ac:dyDescent="0.25">
      <c r="S268"/>
      <c r="T268"/>
      <c r="U268"/>
      <c r="V268"/>
      <c r="W268"/>
      <c r="X268"/>
      <c r="Y268"/>
      <c r="Z268"/>
    </row>
    <row r="269" spans="19:26" x14ac:dyDescent="0.25">
      <c r="S269"/>
      <c r="T269"/>
      <c r="U269"/>
      <c r="V269"/>
      <c r="W269"/>
      <c r="X269"/>
      <c r="Y269"/>
      <c r="Z269"/>
    </row>
    <row r="270" spans="19:26" x14ac:dyDescent="0.25">
      <c r="S270"/>
      <c r="T270"/>
      <c r="U270"/>
      <c r="V270"/>
      <c r="W270"/>
      <c r="X270"/>
      <c r="Y270"/>
      <c r="Z270"/>
    </row>
    <row r="271" spans="19:26" x14ac:dyDescent="0.25">
      <c r="S271"/>
      <c r="T271"/>
      <c r="U271"/>
      <c r="V271"/>
      <c r="W271"/>
      <c r="X271"/>
      <c r="Y271"/>
      <c r="Z271"/>
    </row>
    <row r="272" spans="19:26" x14ac:dyDescent="0.25">
      <c r="S272"/>
      <c r="T272"/>
      <c r="U272"/>
      <c r="V272"/>
      <c r="W272"/>
      <c r="X272"/>
      <c r="Y272"/>
      <c r="Z272"/>
    </row>
    <row r="273" spans="10:26" x14ac:dyDescent="0.25">
      <c r="S273"/>
      <c r="T273"/>
      <c r="U273"/>
      <c r="V273"/>
      <c r="W273"/>
      <c r="X273"/>
      <c r="Y273"/>
      <c r="Z273"/>
    </row>
    <row r="274" spans="10:26" x14ac:dyDescent="0.25">
      <c r="S274"/>
      <c r="T274"/>
      <c r="U274"/>
      <c r="V274"/>
      <c r="W274"/>
      <c r="X274"/>
      <c r="Y274"/>
      <c r="Z274"/>
    </row>
    <row r="275" spans="10:26" x14ac:dyDescent="0.25">
      <c r="S275"/>
      <c r="T275"/>
      <c r="U275"/>
      <c r="V275"/>
      <c r="W275"/>
      <c r="X275"/>
      <c r="Y275"/>
      <c r="Z275"/>
    </row>
    <row r="276" spans="10:26" x14ac:dyDescent="0.25">
      <c r="K276" s="24"/>
      <c r="S276"/>
      <c r="T276"/>
      <c r="U276"/>
      <c r="V276"/>
      <c r="W276"/>
      <c r="X276"/>
      <c r="Y276"/>
      <c r="Z276"/>
    </row>
    <row r="277" spans="10:26" x14ac:dyDescent="0.25">
      <c r="K277" s="24"/>
      <c r="S277"/>
      <c r="T277"/>
      <c r="U277"/>
      <c r="V277"/>
      <c r="W277"/>
      <c r="X277"/>
      <c r="Y277"/>
      <c r="Z277"/>
    </row>
    <row r="278" spans="10:26" x14ac:dyDescent="0.25">
      <c r="K278" s="24"/>
      <c r="S278"/>
      <c r="T278"/>
      <c r="U278"/>
      <c r="V278"/>
      <c r="W278"/>
      <c r="X278"/>
      <c r="Y278"/>
      <c r="Z278"/>
    </row>
    <row r="279" spans="10:26" x14ac:dyDescent="0.25">
      <c r="K279" s="24"/>
      <c r="S279"/>
      <c r="T279"/>
      <c r="U279"/>
      <c r="V279"/>
      <c r="W279"/>
      <c r="X279"/>
      <c r="Y279"/>
      <c r="Z279"/>
    </row>
    <row r="280" spans="10:26" x14ac:dyDescent="0.25">
      <c r="K280" s="24"/>
      <c r="S280"/>
      <c r="T280"/>
      <c r="U280"/>
      <c r="V280"/>
      <c r="W280"/>
      <c r="X280"/>
      <c r="Y280"/>
      <c r="Z280"/>
    </row>
    <row r="281" spans="10:26" x14ac:dyDescent="0.25">
      <c r="S281"/>
      <c r="T281"/>
      <c r="U281"/>
      <c r="V281"/>
      <c r="W281"/>
      <c r="X281"/>
      <c r="Y281"/>
      <c r="Z281"/>
    </row>
    <row r="282" spans="10:26" x14ac:dyDescent="0.25">
      <c r="S282"/>
      <c r="T282"/>
      <c r="U282"/>
      <c r="V282"/>
      <c r="W282"/>
      <c r="X282"/>
      <c r="Y282"/>
      <c r="Z282"/>
    </row>
    <row r="283" spans="10:26" x14ac:dyDescent="0.25">
      <c r="L283" s="24"/>
      <c r="M283" s="24"/>
      <c r="N283" s="24"/>
      <c r="O283" s="24"/>
      <c r="P283" s="24"/>
    </row>
    <row r="284" spans="10:26" x14ac:dyDescent="0.25">
      <c r="L284" s="24"/>
      <c r="M284" s="24"/>
      <c r="N284" s="24"/>
      <c r="O284" s="24"/>
      <c r="P284" s="24"/>
    </row>
    <row r="285" spans="10:26" x14ac:dyDescent="0.25">
      <c r="L285" s="24"/>
      <c r="M285" s="24"/>
      <c r="N285" s="24"/>
      <c r="O285" s="24"/>
      <c r="P285" s="24"/>
    </row>
    <row r="286" spans="10:26" x14ac:dyDescent="0.25">
      <c r="L286" s="24"/>
      <c r="M286" s="24"/>
      <c r="N286" s="24"/>
      <c r="O286" s="24"/>
      <c r="P286" s="24"/>
    </row>
    <row r="287" spans="10:26" x14ac:dyDescent="0.25">
      <c r="L287" s="24"/>
      <c r="M287" s="24"/>
      <c r="N287" s="24"/>
      <c r="O287" s="24"/>
      <c r="P287" s="24"/>
    </row>
    <row r="288" spans="10:26" x14ac:dyDescent="0.25">
      <c r="J288" s="11"/>
    </row>
    <row r="289" spans="9:10" x14ac:dyDescent="0.25">
      <c r="J289" s="11"/>
    </row>
    <row r="290" spans="9:10" x14ac:dyDescent="0.25">
      <c r="J290" s="11"/>
    </row>
    <row r="291" spans="9:10" x14ac:dyDescent="0.25">
      <c r="J291" s="11"/>
    </row>
    <row r="292" spans="9:10" x14ac:dyDescent="0.25">
      <c r="J292" s="11"/>
    </row>
    <row r="298" spans="9:10" x14ac:dyDescent="0.25">
      <c r="I298" s="11"/>
    </row>
    <row r="299" spans="9:10" x14ac:dyDescent="0.25">
      <c r="I299" s="11"/>
    </row>
    <row r="300" spans="9:10" x14ac:dyDescent="0.25">
      <c r="I300" s="11"/>
    </row>
    <row r="301" spans="9:10" x14ac:dyDescent="0.25">
      <c r="I301" s="11"/>
    </row>
    <row r="302" spans="9:10" x14ac:dyDescent="0.25">
      <c r="I302" s="11"/>
    </row>
  </sheetData>
  <mergeCells count="29">
    <mergeCell ref="B139:F139"/>
    <mergeCell ref="B140:F140"/>
    <mergeCell ref="B141:F141"/>
    <mergeCell ref="B142:F142"/>
    <mergeCell ref="C8:F8"/>
    <mergeCell ref="B25:F25"/>
    <mergeCell ref="B9:F9"/>
    <mergeCell ref="C13:F13"/>
    <mergeCell ref="C14:F14"/>
    <mergeCell ref="C15:F15"/>
    <mergeCell ref="C16:F16"/>
    <mergeCell ref="B10:B11"/>
    <mergeCell ref="E135:E137"/>
    <mergeCell ref="C59:F59"/>
    <mergeCell ref="C60:F60"/>
    <mergeCell ref="C61:F61"/>
    <mergeCell ref="B2:F2"/>
    <mergeCell ref="B3:F3"/>
    <mergeCell ref="C5:F5"/>
    <mergeCell ref="C6:F6"/>
    <mergeCell ref="C7:F7"/>
    <mergeCell ref="B108:B109"/>
    <mergeCell ref="B116:F116"/>
    <mergeCell ref="B117:B118"/>
    <mergeCell ref="C62:F62"/>
    <mergeCell ref="B69:F69"/>
    <mergeCell ref="C105:F105"/>
    <mergeCell ref="C106:F106"/>
    <mergeCell ref="C107:F107"/>
  </mergeCells>
  <pageMargins left="0" right="0"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J30" sqref="J30"/>
    </sheetView>
  </sheetViews>
  <sheetFormatPr defaultRowHeight="15" x14ac:dyDescent="0.25"/>
  <cols>
    <col min="2" max="2" width="15.42578125" customWidth="1"/>
    <col min="3" max="3" width="12.5703125" customWidth="1"/>
    <col min="4" max="4" width="27.140625" customWidth="1"/>
    <col min="5" max="5" width="12.85546875" customWidth="1"/>
    <col min="6" max="6" width="14.7109375" customWidth="1"/>
    <col min="7" max="7" width="15" customWidth="1"/>
    <col min="8" max="8" width="15.140625" customWidth="1"/>
    <col min="12" max="12" width="10.140625" bestFit="1" customWidth="1"/>
  </cols>
  <sheetData>
    <row r="1" spans="1:16" x14ac:dyDescent="0.25">
      <c r="B1" s="84"/>
      <c r="C1" s="84"/>
      <c r="D1" s="84"/>
      <c r="E1" s="84"/>
      <c r="F1" s="84"/>
      <c r="G1" s="84"/>
      <c r="H1" s="84"/>
    </row>
    <row r="2" spans="1:16" x14ac:dyDescent="0.25">
      <c r="A2" s="225"/>
      <c r="B2" s="285" t="s">
        <v>77</v>
      </c>
      <c r="C2" s="285"/>
      <c r="D2" s="285"/>
      <c r="E2" s="285"/>
      <c r="F2" s="285"/>
      <c r="G2" s="285"/>
      <c r="H2" s="90"/>
    </row>
    <row r="3" spans="1:16" x14ac:dyDescent="0.25">
      <c r="A3" s="225"/>
      <c r="B3" s="90"/>
      <c r="C3" s="285"/>
      <c r="D3" s="90"/>
      <c r="E3" s="90"/>
      <c r="F3" s="90"/>
      <c r="G3" s="90"/>
      <c r="H3" s="90"/>
    </row>
    <row r="4" spans="1:16" x14ac:dyDescent="0.25">
      <c r="A4" s="225"/>
      <c r="B4" s="88" t="s">
        <v>73</v>
      </c>
      <c r="C4" s="286">
        <v>76</v>
      </c>
      <c r="D4" s="88" t="s">
        <v>74</v>
      </c>
      <c r="E4" s="555">
        <v>1076001</v>
      </c>
      <c r="F4" s="556"/>
      <c r="G4" s="556"/>
      <c r="H4" s="557"/>
    </row>
    <row r="5" spans="1:16" x14ac:dyDescent="0.25">
      <c r="A5" s="225"/>
      <c r="B5" s="285"/>
      <c r="C5" s="90"/>
      <c r="D5" s="90"/>
      <c r="E5" s="90"/>
      <c r="F5" s="90"/>
      <c r="G5" s="90"/>
      <c r="H5" s="90"/>
    </row>
    <row r="6" spans="1:16" x14ac:dyDescent="0.25">
      <c r="A6" s="225"/>
      <c r="B6" s="287"/>
      <c r="C6" s="288"/>
      <c r="D6" s="100"/>
      <c r="E6" s="101" t="s">
        <v>5</v>
      </c>
      <c r="F6" s="558" t="s">
        <v>192</v>
      </c>
      <c r="G6" s="559"/>
      <c r="H6" s="560"/>
    </row>
    <row r="7" spans="1:16" ht="16.5" customHeight="1" x14ac:dyDescent="0.25">
      <c r="A7" s="225"/>
      <c r="B7" s="288"/>
      <c r="C7" s="288"/>
      <c r="D7" s="92" t="s">
        <v>66</v>
      </c>
      <c r="E7" s="91">
        <v>2021</v>
      </c>
      <c r="F7" s="91">
        <v>2022</v>
      </c>
      <c r="G7" s="91">
        <v>2023</v>
      </c>
      <c r="H7" s="91">
        <v>2024</v>
      </c>
      <c r="L7" s="283"/>
    </row>
    <row r="8" spans="1:16" ht="12.75" customHeight="1" x14ac:dyDescent="0.25">
      <c r="A8" s="225"/>
      <c r="B8" s="287"/>
      <c r="C8" s="287"/>
      <c r="D8" s="85" t="s">
        <v>67</v>
      </c>
      <c r="E8" s="86">
        <v>118260</v>
      </c>
      <c r="F8" s="86">
        <v>121320</v>
      </c>
      <c r="G8" s="86">
        <v>121320</v>
      </c>
      <c r="H8" s="86">
        <v>121320</v>
      </c>
      <c r="I8" s="93"/>
      <c r="J8" s="283"/>
      <c r="K8" s="329"/>
      <c r="O8" s="283"/>
      <c r="P8" s="283"/>
    </row>
    <row r="9" spans="1:16" ht="12.75" customHeight="1" x14ac:dyDescent="0.25">
      <c r="A9" s="225"/>
      <c r="B9" s="287"/>
      <c r="C9" s="287"/>
      <c r="D9" s="85" t="s">
        <v>68</v>
      </c>
      <c r="E9" s="86">
        <v>35839.519999999997</v>
      </c>
      <c r="F9" s="86">
        <v>43624</v>
      </c>
      <c r="G9" s="86">
        <v>43624</v>
      </c>
      <c r="H9" s="86">
        <v>49175</v>
      </c>
      <c r="I9" s="93"/>
      <c r="J9" s="283"/>
      <c r="K9" s="330"/>
      <c r="L9" s="283"/>
      <c r="N9" s="283"/>
    </row>
    <row r="10" spans="1:16" ht="12.75" customHeight="1" x14ac:dyDescent="0.25">
      <c r="A10" s="225"/>
      <c r="B10" s="287"/>
      <c r="C10" s="287"/>
      <c r="D10" s="85" t="s">
        <v>69</v>
      </c>
      <c r="E10" s="86">
        <v>3000</v>
      </c>
      <c r="F10" s="86">
        <v>3000</v>
      </c>
      <c r="G10" s="86">
        <v>3000</v>
      </c>
      <c r="H10" s="86">
        <v>3000</v>
      </c>
      <c r="I10" s="93"/>
      <c r="K10" s="329"/>
    </row>
    <row r="11" spans="1:16" ht="12.75" customHeight="1" x14ac:dyDescent="0.25">
      <c r="A11" s="225"/>
      <c r="B11" s="287"/>
      <c r="C11" s="287"/>
      <c r="D11" s="85" t="s">
        <v>70</v>
      </c>
      <c r="E11" s="87"/>
      <c r="F11" s="87"/>
      <c r="G11" s="87"/>
      <c r="H11" s="87"/>
      <c r="I11" s="93"/>
    </row>
    <row r="12" spans="1:16" ht="12.75" customHeight="1" x14ac:dyDescent="0.25">
      <c r="A12" s="225"/>
      <c r="B12" s="287"/>
      <c r="C12" s="287"/>
      <c r="D12" s="85" t="s">
        <v>71</v>
      </c>
      <c r="E12" s="87"/>
      <c r="F12" s="87"/>
      <c r="G12" s="87"/>
      <c r="H12" s="87"/>
    </row>
    <row r="13" spans="1:16" ht="12.75" customHeight="1" x14ac:dyDescent="0.25">
      <c r="A13" s="225"/>
      <c r="B13" s="287"/>
      <c r="C13" s="287"/>
      <c r="D13" s="88" t="s">
        <v>72</v>
      </c>
      <c r="E13" s="89">
        <f>SUM(E8:E12)</f>
        <v>157099.51999999999</v>
      </c>
      <c r="F13" s="89">
        <f>SUM(F8:F12)</f>
        <v>167944</v>
      </c>
      <c r="G13" s="89">
        <f>SUM(G8:G12)</f>
        <v>167944</v>
      </c>
      <c r="H13" s="89">
        <f>SUM(H8:H12)</f>
        <v>173495</v>
      </c>
      <c r="K13" s="266"/>
      <c r="L13" s="389"/>
      <c r="M13" s="266"/>
      <c r="O13" s="389"/>
    </row>
    <row r="14" spans="1:16" ht="12.75" customHeight="1" x14ac:dyDescent="0.25">
      <c r="A14" s="225"/>
      <c r="B14" s="285"/>
      <c r="C14" s="90"/>
      <c r="D14" s="90"/>
      <c r="E14" s="90"/>
      <c r="F14" s="90"/>
      <c r="G14" s="90"/>
      <c r="H14" s="90"/>
      <c r="L14" s="283"/>
      <c r="O14" s="266"/>
    </row>
    <row r="15" spans="1:16" ht="12.75" customHeight="1" x14ac:dyDescent="0.25">
      <c r="A15" s="225"/>
      <c r="B15" s="285"/>
      <c r="C15" s="90"/>
      <c r="D15" s="90"/>
      <c r="E15" s="90"/>
      <c r="F15" s="90"/>
      <c r="G15" s="90"/>
      <c r="H15" s="90"/>
      <c r="O15" s="389"/>
    </row>
    <row r="16" spans="1:16" x14ac:dyDescent="0.25">
      <c r="A16" s="225"/>
      <c r="B16" s="88" t="s">
        <v>4</v>
      </c>
      <c r="C16" s="284" t="s">
        <v>54</v>
      </c>
      <c r="D16" s="88" t="s">
        <v>75</v>
      </c>
      <c r="E16" s="555" t="s">
        <v>79</v>
      </c>
      <c r="F16" s="556"/>
      <c r="G16" s="556"/>
      <c r="H16" s="557"/>
      <c r="L16" s="283"/>
      <c r="O16" s="266"/>
    </row>
    <row r="17" spans="1:15" x14ac:dyDescent="0.25">
      <c r="A17" s="225"/>
      <c r="B17" s="90"/>
      <c r="C17" s="90"/>
      <c r="D17" s="90"/>
      <c r="E17" s="90"/>
      <c r="F17" s="90"/>
      <c r="G17" s="90"/>
      <c r="H17" s="90"/>
      <c r="O17" s="389"/>
    </row>
    <row r="18" spans="1:15" x14ac:dyDescent="0.25">
      <c r="A18" s="225"/>
      <c r="B18" s="287"/>
      <c r="C18" s="288"/>
      <c r="D18" s="100"/>
      <c r="E18" s="101" t="s">
        <v>5</v>
      </c>
      <c r="F18" s="558" t="s">
        <v>187</v>
      </c>
      <c r="G18" s="559"/>
      <c r="H18" s="560"/>
      <c r="O18" s="389"/>
    </row>
    <row r="19" spans="1:15" x14ac:dyDescent="0.25">
      <c r="A19" s="225"/>
      <c r="B19" s="288"/>
      <c r="C19" s="288"/>
      <c r="D19" s="92" t="s">
        <v>66</v>
      </c>
      <c r="E19" s="91">
        <v>2021</v>
      </c>
      <c r="F19" s="91">
        <v>2022</v>
      </c>
      <c r="G19" s="91">
        <v>2023</v>
      </c>
      <c r="H19" s="91">
        <v>2024</v>
      </c>
    </row>
    <row r="20" spans="1:15" ht="12.75" customHeight="1" x14ac:dyDescent="0.25">
      <c r="A20" s="225"/>
      <c r="B20" s="287"/>
      <c r="C20" s="287"/>
      <c r="D20" s="85" t="s">
        <v>67</v>
      </c>
      <c r="E20" s="86">
        <v>118260</v>
      </c>
      <c r="F20" s="86">
        <v>121320</v>
      </c>
      <c r="G20" s="86">
        <v>121320</v>
      </c>
      <c r="H20" s="86">
        <v>121320</v>
      </c>
      <c r="I20" s="93"/>
    </row>
    <row r="21" spans="1:15" ht="12.75" customHeight="1" x14ac:dyDescent="0.25">
      <c r="A21" s="225"/>
      <c r="B21" s="287"/>
      <c r="C21" s="287"/>
      <c r="D21" s="85" t="s">
        <v>68</v>
      </c>
      <c r="E21" s="86">
        <v>35839.519999999997</v>
      </c>
      <c r="F21" s="86">
        <v>43624</v>
      </c>
      <c r="G21" s="86">
        <v>43624</v>
      </c>
      <c r="H21" s="86">
        <v>49175</v>
      </c>
      <c r="I21" s="93"/>
    </row>
    <row r="22" spans="1:15" ht="12.75" customHeight="1" x14ac:dyDescent="0.25">
      <c r="A22" s="225"/>
      <c r="B22" s="287"/>
      <c r="C22" s="287"/>
      <c r="D22" s="85" t="s">
        <v>69</v>
      </c>
      <c r="E22" s="86">
        <v>3000</v>
      </c>
      <c r="F22" s="86">
        <v>3000</v>
      </c>
      <c r="G22" s="86">
        <v>3000</v>
      </c>
      <c r="H22" s="86">
        <v>3000</v>
      </c>
      <c r="I22" s="93"/>
    </row>
    <row r="23" spans="1:15" ht="12.75" customHeight="1" x14ac:dyDescent="0.25">
      <c r="A23" s="225"/>
      <c r="B23" s="287"/>
      <c r="C23" s="287"/>
      <c r="D23" s="85" t="s">
        <v>70</v>
      </c>
      <c r="E23" s="87"/>
      <c r="F23" s="87"/>
      <c r="G23" s="87"/>
      <c r="H23" s="87"/>
      <c r="I23" s="93"/>
    </row>
    <row r="24" spans="1:15" ht="12.75" customHeight="1" x14ac:dyDescent="0.25">
      <c r="A24" s="225"/>
      <c r="B24" s="287"/>
      <c r="C24" s="287"/>
      <c r="D24" s="85" t="s">
        <v>71</v>
      </c>
      <c r="E24" s="87"/>
      <c r="F24" s="87"/>
      <c r="G24" s="87"/>
      <c r="H24" s="87"/>
      <c r="I24" s="93"/>
    </row>
    <row r="25" spans="1:15" ht="12.75" customHeight="1" x14ac:dyDescent="0.25">
      <c r="A25" s="225"/>
      <c r="B25" s="287"/>
      <c r="C25" s="287"/>
      <c r="D25" s="88" t="s">
        <v>72</v>
      </c>
      <c r="E25" s="89">
        <f>SUM(E20:E24)</f>
        <v>157099.51999999999</v>
      </c>
      <c r="F25" s="89">
        <f>SUM(F20:F24)</f>
        <v>167944</v>
      </c>
      <c r="G25" s="89">
        <f>SUM(G20:G24)</f>
        <v>167944</v>
      </c>
      <c r="H25" s="89">
        <f>SUM(H20:H24)</f>
        <v>173495</v>
      </c>
    </row>
    <row r="26" spans="1:15" ht="12.75" customHeight="1" x14ac:dyDescent="0.25">
      <c r="A26" s="225"/>
      <c r="B26" s="90"/>
      <c r="C26" s="90"/>
      <c r="D26" s="90"/>
      <c r="E26" s="90"/>
      <c r="F26" s="90"/>
      <c r="G26" s="90"/>
      <c r="H26" s="90"/>
    </row>
    <row r="27" spans="1:15" ht="17.25" customHeight="1" x14ac:dyDescent="0.25">
      <c r="A27" s="225"/>
      <c r="B27" s="289"/>
      <c r="C27" s="289"/>
      <c r="D27" s="289"/>
      <c r="E27" s="289"/>
      <c r="F27" s="289"/>
      <c r="G27" s="289"/>
      <c r="H27" s="289"/>
    </row>
    <row r="28" spans="1:15" ht="15.75" thickBot="1" x14ac:dyDescent="0.3">
      <c r="A28" s="225"/>
      <c r="B28" s="289"/>
      <c r="C28" s="289"/>
      <c r="D28" s="289"/>
      <c r="E28" s="289"/>
      <c r="F28" s="289"/>
      <c r="G28" s="289"/>
      <c r="H28" s="289"/>
    </row>
    <row r="29" spans="1:15" x14ac:dyDescent="0.25">
      <c r="A29" s="225"/>
      <c r="B29" s="552" t="s">
        <v>76</v>
      </c>
      <c r="C29" s="290" t="s">
        <v>35</v>
      </c>
      <c r="D29" s="291" t="s">
        <v>78</v>
      </c>
      <c r="E29" s="289"/>
      <c r="F29" s="552" t="s">
        <v>38</v>
      </c>
      <c r="G29" s="290" t="s">
        <v>35</v>
      </c>
      <c r="H29" s="291" t="s">
        <v>184</v>
      </c>
    </row>
    <row r="30" spans="1:15" x14ac:dyDescent="0.25">
      <c r="A30" s="225"/>
      <c r="B30" s="553"/>
      <c r="C30" s="292" t="s">
        <v>36</v>
      </c>
      <c r="D30" s="293"/>
      <c r="E30" s="289"/>
      <c r="F30" s="553"/>
      <c r="G30" s="292" t="s">
        <v>36</v>
      </c>
      <c r="H30" s="293"/>
    </row>
    <row r="31" spans="1:15" ht="27.75" customHeight="1" thickBot="1" x14ac:dyDescent="0.3">
      <c r="A31" s="225"/>
      <c r="B31" s="554"/>
      <c r="C31" s="294" t="s">
        <v>37</v>
      </c>
      <c r="D31" s="344">
        <v>44316</v>
      </c>
      <c r="E31" s="289"/>
      <c r="F31" s="554"/>
      <c r="G31" s="294" t="s">
        <v>37</v>
      </c>
      <c r="H31" s="344">
        <v>44316</v>
      </c>
    </row>
    <row r="32" spans="1:15" ht="12.75" customHeight="1" x14ac:dyDescent="0.25">
      <c r="B32" s="84"/>
      <c r="C32" s="84"/>
      <c r="D32" s="84"/>
      <c r="E32" s="84"/>
      <c r="F32" s="84"/>
      <c r="G32" s="84"/>
      <c r="H32" s="84"/>
    </row>
    <row r="33" spans="2:8" ht="12.75" customHeight="1" x14ac:dyDescent="0.25">
      <c r="B33" s="84"/>
      <c r="C33" s="84"/>
      <c r="D33" s="84"/>
      <c r="E33" s="84"/>
      <c r="F33" s="84"/>
      <c r="G33" s="84"/>
      <c r="H33" s="84"/>
    </row>
    <row r="34" spans="2:8" ht="12.75" customHeight="1" x14ac:dyDescent="0.25">
      <c r="B34" s="84"/>
      <c r="C34" s="84"/>
      <c r="D34" s="84"/>
      <c r="E34" s="84"/>
      <c r="F34" s="84"/>
      <c r="G34" s="84"/>
      <c r="H34" s="84"/>
    </row>
    <row r="35" spans="2:8" ht="12.75" customHeight="1" x14ac:dyDescent="0.25">
      <c r="B35" s="84"/>
      <c r="C35" s="84"/>
      <c r="D35" s="84"/>
      <c r="E35" s="84"/>
      <c r="F35" s="84"/>
      <c r="G35" s="84"/>
      <c r="H35" s="84"/>
    </row>
    <row r="36" spans="2:8" ht="12.75" customHeight="1" x14ac:dyDescent="0.25">
      <c r="B36" s="84"/>
      <c r="C36" s="84"/>
      <c r="D36" s="84"/>
      <c r="E36" s="84"/>
      <c r="F36" s="84"/>
      <c r="G36" s="84"/>
      <c r="H36" s="84"/>
    </row>
    <row r="37" spans="2:8" ht="12.75" customHeight="1" x14ac:dyDescent="0.25">
      <c r="B37" s="84"/>
      <c r="C37" s="84"/>
      <c r="D37" s="84"/>
      <c r="E37" s="84"/>
      <c r="F37" s="84"/>
      <c r="G37" s="84"/>
      <c r="H37" s="84"/>
    </row>
    <row r="38" spans="2:8" ht="12.75" customHeight="1" x14ac:dyDescent="0.25">
      <c r="B38" s="84"/>
      <c r="C38" s="84"/>
      <c r="D38" s="84"/>
      <c r="E38" s="84"/>
      <c r="F38" s="84"/>
      <c r="G38" s="84"/>
      <c r="H38" s="84"/>
    </row>
    <row r="39" spans="2:8" ht="12.75" customHeight="1" x14ac:dyDescent="0.25">
      <c r="B39" s="84"/>
      <c r="C39" s="84"/>
      <c r="D39" s="84"/>
      <c r="E39" s="84"/>
      <c r="F39" s="84"/>
      <c r="G39" s="84"/>
      <c r="H39" s="84"/>
    </row>
    <row r="40" spans="2:8" x14ac:dyDescent="0.25">
      <c r="B40" s="84"/>
      <c r="C40" s="84"/>
      <c r="D40" s="84"/>
      <c r="E40" s="84"/>
      <c r="F40" s="84"/>
      <c r="G40" s="84"/>
      <c r="H40" s="84"/>
    </row>
    <row r="41" spans="2:8" x14ac:dyDescent="0.25">
      <c r="B41" s="84"/>
      <c r="C41" s="84"/>
      <c r="D41" s="84"/>
      <c r="E41" s="84"/>
      <c r="F41" s="84"/>
      <c r="G41" s="84"/>
      <c r="H41" s="84"/>
    </row>
  </sheetData>
  <mergeCells count="6">
    <mergeCell ref="B29:B31"/>
    <mergeCell ref="F29:F31"/>
    <mergeCell ref="E4:H4"/>
    <mergeCell ref="F6:H6"/>
    <mergeCell ref="E16:H16"/>
    <mergeCell ref="F18:H18"/>
  </mergeCells>
  <pageMargins left="0.7" right="0.7" top="0" bottom="0"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AA28"/>
  <sheetViews>
    <sheetView zoomScale="80" zoomScaleNormal="80" workbookViewId="0">
      <selection activeCell="S24" sqref="S24"/>
    </sheetView>
  </sheetViews>
  <sheetFormatPr defaultRowHeight="15" x14ac:dyDescent="0.25"/>
  <cols>
    <col min="1" max="1" width="34.42578125" customWidth="1"/>
    <col min="2" max="2" width="10.42578125" customWidth="1"/>
    <col min="3" max="3" width="16.28515625" customWidth="1"/>
    <col min="4" max="4" width="9.140625" customWidth="1"/>
    <col min="5" max="5" width="12.140625" customWidth="1"/>
    <col min="6" max="6" width="10" customWidth="1"/>
    <col min="7" max="7" width="17.28515625" customWidth="1"/>
    <col min="8" max="8" width="13" customWidth="1"/>
    <col min="9" max="9" width="14.7109375" customWidth="1"/>
    <col min="10" max="10" width="7.28515625" customWidth="1"/>
    <col min="11" max="11" width="13" customWidth="1"/>
    <col min="12" max="12" width="7" customWidth="1"/>
    <col min="13" max="13" width="7.42578125" customWidth="1"/>
    <col min="14" max="14" width="7.85546875" customWidth="1"/>
    <col min="15" max="15" width="6.140625" customWidth="1"/>
    <col min="16" max="16" width="6.7109375" customWidth="1"/>
    <col min="17" max="18" width="6.42578125" customWidth="1"/>
    <col min="19" max="19" width="7.42578125" customWidth="1"/>
    <col min="20" max="20" width="7.5703125" customWidth="1"/>
    <col min="21" max="21" width="7" customWidth="1"/>
    <col min="22" max="22" width="10.7109375" customWidth="1"/>
    <col min="23" max="23" width="8" customWidth="1"/>
    <col min="24" max="24" width="7.85546875" customWidth="1"/>
  </cols>
  <sheetData>
    <row r="3" spans="1:27"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21" x14ac:dyDescent="0.35">
      <c r="A4" s="103" t="s">
        <v>83</v>
      </c>
      <c r="B4" s="104"/>
      <c r="C4" s="104"/>
      <c r="D4" s="104"/>
      <c r="E4" s="104"/>
      <c r="F4" s="104"/>
      <c r="G4" s="104"/>
      <c r="H4" s="104"/>
      <c r="I4" s="104"/>
      <c r="J4" s="104"/>
      <c r="K4" s="104"/>
      <c r="L4" s="104"/>
      <c r="M4" s="104"/>
      <c r="N4" s="104"/>
      <c r="O4" s="104"/>
      <c r="P4" s="104"/>
      <c r="Q4" s="104"/>
      <c r="R4" s="104"/>
      <c r="S4" s="104"/>
      <c r="T4" s="104"/>
      <c r="U4" s="104"/>
      <c r="V4" s="104"/>
      <c r="W4" s="104"/>
      <c r="X4" s="104"/>
      <c r="Y4" s="104" t="s">
        <v>84</v>
      </c>
      <c r="Z4" s="104"/>
      <c r="AA4" s="104"/>
    </row>
    <row r="5" spans="1:27" ht="15.75" thickBot="1" x14ac:dyDescent="0.3">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row>
    <row r="6" spans="1:27" x14ac:dyDescent="0.25">
      <c r="A6" s="568" t="s">
        <v>85</v>
      </c>
      <c r="B6" s="570" t="s">
        <v>86</v>
      </c>
      <c r="C6" s="572" t="s">
        <v>87</v>
      </c>
      <c r="D6" s="572" t="s">
        <v>88</v>
      </c>
      <c r="E6" s="572" t="s">
        <v>89</v>
      </c>
      <c r="F6" s="572" t="s">
        <v>193</v>
      </c>
      <c r="G6" s="566" t="s">
        <v>90</v>
      </c>
      <c r="H6" s="566"/>
      <c r="I6" s="566"/>
      <c r="J6" s="565" t="s">
        <v>91</v>
      </c>
      <c r="K6" s="565"/>
      <c r="L6" s="565"/>
      <c r="M6" s="565" t="s">
        <v>92</v>
      </c>
      <c r="N6" s="565"/>
      <c r="O6" s="565"/>
      <c r="P6" s="565"/>
      <c r="Q6" s="565"/>
      <c r="R6" s="565"/>
      <c r="S6" s="566" t="s">
        <v>93</v>
      </c>
      <c r="T6" s="566"/>
      <c r="U6" s="566"/>
      <c r="V6" s="566" t="s">
        <v>94</v>
      </c>
      <c r="W6" s="566"/>
      <c r="X6" s="566"/>
      <c r="Y6" s="566" t="s">
        <v>95</v>
      </c>
      <c r="Z6" s="561" t="s">
        <v>96</v>
      </c>
      <c r="AA6" s="105"/>
    </row>
    <row r="7" spans="1:27" x14ac:dyDescent="0.25">
      <c r="A7" s="569"/>
      <c r="B7" s="571"/>
      <c r="C7" s="573"/>
      <c r="D7" s="573"/>
      <c r="E7" s="573"/>
      <c r="F7" s="573"/>
      <c r="G7" s="567"/>
      <c r="H7" s="567"/>
      <c r="I7" s="567"/>
      <c r="J7" s="563"/>
      <c r="K7" s="563"/>
      <c r="L7" s="563"/>
      <c r="M7" s="563" t="s">
        <v>97</v>
      </c>
      <c r="N7" s="563"/>
      <c r="O7" s="563"/>
      <c r="P7" s="563" t="s">
        <v>98</v>
      </c>
      <c r="Q7" s="563"/>
      <c r="R7" s="563"/>
      <c r="S7" s="567"/>
      <c r="T7" s="567"/>
      <c r="U7" s="567"/>
      <c r="V7" s="567"/>
      <c r="W7" s="567"/>
      <c r="X7" s="567"/>
      <c r="Y7" s="567"/>
      <c r="Z7" s="562"/>
      <c r="AA7" s="105"/>
    </row>
    <row r="8" spans="1:27" x14ac:dyDescent="0.25">
      <c r="A8" s="569"/>
      <c r="B8" s="571"/>
      <c r="C8" s="573"/>
      <c r="D8" s="573"/>
      <c r="E8" s="573"/>
      <c r="F8" s="573"/>
      <c r="G8" s="187">
        <v>2022</v>
      </c>
      <c r="H8" s="187">
        <v>2023</v>
      </c>
      <c r="I8" s="188">
        <v>2024</v>
      </c>
      <c r="J8" s="372">
        <v>2022</v>
      </c>
      <c r="K8" s="372">
        <v>2023</v>
      </c>
      <c r="L8" s="373">
        <v>2024</v>
      </c>
      <c r="M8" s="372">
        <v>2022</v>
      </c>
      <c r="N8" s="372">
        <v>2022</v>
      </c>
      <c r="O8" s="372">
        <v>2022</v>
      </c>
      <c r="P8" s="372">
        <v>2022</v>
      </c>
      <c r="Q8" s="372">
        <v>2022</v>
      </c>
      <c r="R8" s="372">
        <v>2022</v>
      </c>
      <c r="S8" s="372">
        <v>2022</v>
      </c>
      <c r="T8" s="372">
        <v>2022</v>
      </c>
      <c r="U8" s="372">
        <v>2022</v>
      </c>
      <c r="V8" s="372">
        <v>2022</v>
      </c>
      <c r="W8" s="372">
        <v>2022</v>
      </c>
      <c r="X8" s="372">
        <v>2022</v>
      </c>
      <c r="Y8" s="567"/>
      <c r="Z8" s="562"/>
      <c r="AA8" s="105"/>
    </row>
    <row r="9" spans="1:27" x14ac:dyDescent="0.25">
      <c r="A9" s="132"/>
      <c r="B9" s="133">
        <v>1</v>
      </c>
      <c r="C9" s="134">
        <v>2</v>
      </c>
      <c r="D9" s="133">
        <v>3</v>
      </c>
      <c r="E9" s="134">
        <v>4</v>
      </c>
      <c r="F9" s="133">
        <v>5</v>
      </c>
      <c r="G9" s="134" t="s">
        <v>99</v>
      </c>
      <c r="H9" s="134" t="s">
        <v>100</v>
      </c>
      <c r="I9" s="134" t="s">
        <v>101</v>
      </c>
      <c r="J9" s="134">
        <v>9</v>
      </c>
      <c r="K9" s="134">
        <v>10</v>
      </c>
      <c r="L9" s="134">
        <v>11</v>
      </c>
      <c r="M9" s="134">
        <v>12</v>
      </c>
      <c r="N9" s="134">
        <v>13</v>
      </c>
      <c r="O9" s="134">
        <v>14</v>
      </c>
      <c r="P9" s="134">
        <v>15</v>
      </c>
      <c r="Q9" s="134">
        <v>16</v>
      </c>
      <c r="R9" s="134">
        <v>17</v>
      </c>
      <c r="S9" s="134">
        <v>18</v>
      </c>
      <c r="T9" s="134">
        <v>19</v>
      </c>
      <c r="U9" s="134">
        <v>20</v>
      </c>
      <c r="V9" s="134">
        <v>21</v>
      </c>
      <c r="W9" s="134">
        <v>22</v>
      </c>
      <c r="X9" s="134">
        <v>23</v>
      </c>
      <c r="Y9" s="134">
        <v>24</v>
      </c>
      <c r="Z9" s="135">
        <v>25</v>
      </c>
      <c r="AA9" s="106"/>
    </row>
    <row r="10" spans="1:27" ht="19.5" thickBot="1" x14ac:dyDescent="0.35">
      <c r="A10" s="107" t="s">
        <v>102</v>
      </c>
      <c r="B10" s="108"/>
      <c r="C10" s="108"/>
      <c r="D10" s="108"/>
      <c r="E10" s="109"/>
      <c r="F10" s="108"/>
      <c r="G10" s="108"/>
      <c r="H10" s="108"/>
      <c r="I10" s="108"/>
      <c r="J10" s="108"/>
      <c r="K10" s="108"/>
      <c r="L10" s="108"/>
      <c r="M10" s="108"/>
      <c r="N10" s="108"/>
      <c r="O10" s="108"/>
      <c r="P10" s="108"/>
      <c r="Q10" s="108"/>
      <c r="R10" s="108"/>
      <c r="S10" s="108"/>
      <c r="T10" s="108"/>
      <c r="U10" s="108"/>
      <c r="V10" s="108"/>
      <c r="W10" s="108"/>
      <c r="X10" s="108"/>
      <c r="Y10" s="108"/>
      <c r="Z10" s="110"/>
      <c r="AA10" s="102"/>
    </row>
    <row r="11" spans="1:27" ht="21.75" thickBot="1" x14ac:dyDescent="0.35">
      <c r="A11" s="189" t="s">
        <v>103</v>
      </c>
      <c r="B11" s="111"/>
      <c r="C11" s="111"/>
      <c r="D11" s="112"/>
      <c r="E11" s="113"/>
      <c r="F11" s="112"/>
      <c r="G11" s="112"/>
      <c r="H11" s="112"/>
      <c r="I11" s="112"/>
      <c r="J11" s="112"/>
      <c r="K11" s="112"/>
      <c r="L11" s="112"/>
      <c r="M11" s="112"/>
      <c r="N11" s="112"/>
      <c r="O11" s="112"/>
      <c r="P11" s="112"/>
      <c r="Q11" s="112"/>
      <c r="R11" s="112"/>
      <c r="S11" s="112"/>
      <c r="T11" s="112"/>
      <c r="U11" s="112"/>
      <c r="V11" s="112"/>
      <c r="W11" s="112"/>
      <c r="X11" s="112"/>
      <c r="Y11" s="112"/>
      <c r="Z11" s="114"/>
      <c r="AA11" s="102"/>
    </row>
    <row r="12" spans="1:27" ht="18.75" x14ac:dyDescent="0.3">
      <c r="A12" s="190" t="s">
        <v>104</v>
      </c>
      <c r="B12" s="115" t="s">
        <v>81</v>
      </c>
      <c r="C12" s="116" t="s">
        <v>187</v>
      </c>
      <c r="D12" s="191">
        <v>5100</v>
      </c>
      <c r="E12" s="116"/>
      <c r="F12" s="116"/>
      <c r="G12" s="116">
        <f>1200+900</f>
        <v>2100</v>
      </c>
      <c r="H12" s="349">
        <v>1200</v>
      </c>
      <c r="I12" s="116">
        <f>1200+600</f>
        <v>1800</v>
      </c>
      <c r="J12" s="116">
        <f>1200+900</f>
        <v>2100</v>
      </c>
      <c r="K12" s="349">
        <f>1200</f>
        <v>1200</v>
      </c>
      <c r="L12" s="116">
        <f>1200+600</f>
        <v>1800</v>
      </c>
      <c r="M12" s="117"/>
      <c r="N12" s="118"/>
      <c r="O12" s="118"/>
      <c r="P12" s="118"/>
      <c r="Q12" s="118"/>
      <c r="R12" s="118"/>
      <c r="S12" s="118"/>
      <c r="T12" s="118"/>
      <c r="U12" s="118"/>
      <c r="V12" s="118"/>
      <c r="W12" s="118"/>
      <c r="X12" s="118"/>
      <c r="Y12" s="118"/>
      <c r="Z12" s="192"/>
      <c r="AA12" s="102"/>
    </row>
    <row r="13" spans="1:27" ht="18.75" x14ac:dyDescent="0.3">
      <c r="A13" s="193" t="s">
        <v>105</v>
      </c>
      <c r="B13" s="257"/>
      <c r="C13" s="258"/>
      <c r="D13" s="257"/>
      <c r="E13" s="258"/>
      <c r="F13" s="258"/>
      <c r="G13" s="258"/>
      <c r="H13" s="258"/>
      <c r="I13" s="258"/>
      <c r="J13" s="258"/>
      <c r="K13" s="258"/>
      <c r="L13" s="258"/>
      <c r="M13" s="119"/>
      <c r="N13" s="119"/>
      <c r="O13" s="119"/>
      <c r="P13" s="119"/>
      <c r="Q13" s="119"/>
      <c r="R13" s="119"/>
      <c r="S13" s="119"/>
      <c r="T13" s="119"/>
      <c r="U13" s="119"/>
      <c r="V13" s="119"/>
      <c r="W13" s="119"/>
      <c r="X13" s="119"/>
      <c r="Y13" s="119"/>
      <c r="Z13" s="194"/>
      <c r="AA13" s="102"/>
    </row>
    <row r="14" spans="1:27" ht="18.75" x14ac:dyDescent="0.3">
      <c r="A14" s="195" t="s">
        <v>106</v>
      </c>
      <c r="B14" s="257"/>
      <c r="C14" s="258"/>
      <c r="D14" s="257"/>
      <c r="E14" s="258"/>
      <c r="F14" s="258"/>
      <c r="G14" s="258"/>
      <c r="H14" s="258"/>
      <c r="I14" s="258"/>
      <c r="J14" s="258"/>
      <c r="K14" s="258"/>
      <c r="L14" s="258"/>
      <c r="M14" s="119"/>
      <c r="N14" s="119"/>
      <c r="O14" s="119"/>
      <c r="P14" s="119"/>
      <c r="Q14" s="119"/>
      <c r="R14" s="119"/>
      <c r="S14" s="119"/>
      <c r="T14" s="119"/>
      <c r="U14" s="119"/>
      <c r="V14" s="119"/>
      <c r="W14" s="119"/>
      <c r="X14" s="119"/>
      <c r="Y14" s="119"/>
      <c r="Z14" s="194"/>
      <c r="AA14" s="102"/>
    </row>
    <row r="15" spans="1:27" ht="19.5" thickBot="1" x14ac:dyDescent="0.35">
      <c r="A15" s="196" t="s">
        <v>107</v>
      </c>
      <c r="B15" s="259"/>
      <c r="C15" s="260"/>
      <c r="D15" s="259"/>
      <c r="E15" s="260"/>
      <c r="F15" s="260"/>
      <c r="G15" s="260"/>
      <c r="H15" s="260"/>
      <c r="I15" s="260"/>
      <c r="J15" s="260"/>
      <c r="K15" s="260"/>
      <c r="L15" s="260"/>
      <c r="M15" s="120"/>
      <c r="N15" s="120"/>
      <c r="O15" s="120"/>
      <c r="P15" s="120"/>
      <c r="Q15" s="120"/>
      <c r="R15" s="120"/>
      <c r="S15" s="120"/>
      <c r="T15" s="120"/>
      <c r="U15" s="120"/>
      <c r="V15" s="120"/>
      <c r="W15" s="120"/>
      <c r="X15" s="120"/>
      <c r="Y15" s="120"/>
      <c r="Z15" s="197"/>
      <c r="AA15" s="102"/>
    </row>
    <row r="16" spans="1:27" ht="19.5" thickBot="1" x14ac:dyDescent="0.35">
      <c r="A16" s="121" t="s">
        <v>104</v>
      </c>
      <c r="B16" s="261"/>
      <c r="C16" s="262"/>
      <c r="D16" s="263">
        <f>SUM(D12:D15)</f>
        <v>5100</v>
      </c>
      <c r="E16" s="264"/>
      <c r="F16" s="264"/>
      <c r="G16" s="264">
        <f t="shared" ref="G16:L16" si="0">SUM(G12:G15)</f>
        <v>2100</v>
      </c>
      <c r="H16" s="264">
        <f t="shared" si="0"/>
        <v>1200</v>
      </c>
      <c r="I16" s="264">
        <f t="shared" si="0"/>
        <v>1800</v>
      </c>
      <c r="J16" s="264">
        <f t="shared" si="0"/>
        <v>2100</v>
      </c>
      <c r="K16" s="264">
        <f t="shared" si="0"/>
        <v>1200</v>
      </c>
      <c r="L16" s="265">
        <f t="shared" si="0"/>
        <v>1800</v>
      </c>
      <c r="M16" s="122"/>
      <c r="N16" s="122"/>
      <c r="O16" s="122"/>
      <c r="P16" s="122"/>
      <c r="Q16" s="122"/>
      <c r="R16" s="122"/>
      <c r="S16" s="122"/>
      <c r="T16" s="122"/>
      <c r="U16" s="122"/>
      <c r="V16" s="122"/>
      <c r="W16" s="122"/>
      <c r="X16" s="122"/>
      <c r="Y16" s="122"/>
      <c r="Z16" s="123"/>
      <c r="AA16" s="102"/>
    </row>
    <row r="17" spans="1:27" ht="15.75" thickBot="1" x14ac:dyDescent="0.3">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1:27" ht="19.5" thickBot="1" x14ac:dyDescent="0.35">
      <c r="A18" s="124" t="s">
        <v>108</v>
      </c>
      <c r="B18" s="102"/>
      <c r="C18" s="102"/>
      <c r="D18" s="102"/>
      <c r="E18" s="102"/>
      <c r="F18" s="102"/>
      <c r="G18" s="102"/>
      <c r="H18" s="102"/>
      <c r="I18" s="102"/>
      <c r="J18" s="102"/>
      <c r="K18" s="102"/>
      <c r="L18" s="102"/>
      <c r="M18" s="102"/>
      <c r="N18" s="102"/>
      <c r="O18" s="102"/>
      <c r="P18" s="102"/>
      <c r="Q18" s="125"/>
      <c r="R18" s="125"/>
      <c r="S18" s="125"/>
      <c r="T18" s="125"/>
      <c r="U18" s="102"/>
      <c r="V18" s="102"/>
      <c r="W18" s="102"/>
      <c r="X18" s="102"/>
      <c r="Y18" s="102"/>
      <c r="Z18" s="102"/>
      <c r="AA18" s="102"/>
    </row>
    <row r="19" spans="1:27" ht="15.75" x14ac:dyDescent="0.25">
      <c r="A19" s="198" t="s">
        <v>109</v>
      </c>
      <c r="B19" s="199"/>
      <c r="C19" s="199"/>
      <c r="D19" s="199"/>
      <c r="E19" s="199"/>
      <c r="F19" s="199"/>
      <c r="G19" s="199"/>
      <c r="H19" s="199"/>
      <c r="I19" s="200"/>
      <c r="J19" s="125"/>
      <c r="K19" s="125"/>
      <c r="L19" s="125"/>
      <c r="M19" s="125"/>
      <c r="N19" s="125"/>
      <c r="O19" s="125"/>
      <c r="P19" s="125"/>
      <c r="Q19" s="125"/>
      <c r="R19" s="125"/>
      <c r="S19" s="125"/>
      <c r="T19" s="125"/>
      <c r="U19" s="102"/>
      <c r="V19" s="102"/>
      <c r="W19" s="102"/>
      <c r="X19" s="102"/>
      <c r="Y19" s="102"/>
      <c r="Z19" s="102"/>
      <c r="AA19" s="102"/>
    </row>
    <row r="20" spans="1:27" ht="15.75" x14ac:dyDescent="0.25">
      <c r="A20" s="199" t="s">
        <v>110</v>
      </c>
      <c r="B20" s="199"/>
      <c r="C20" s="199"/>
      <c r="D20" s="199"/>
      <c r="E20" s="199"/>
      <c r="F20" s="199"/>
      <c r="G20" s="199"/>
      <c r="H20" s="199"/>
      <c r="I20" s="200"/>
      <c r="J20" s="125"/>
      <c r="K20" s="125"/>
      <c r="L20" s="125"/>
      <c r="M20" s="125"/>
      <c r="N20" s="125"/>
      <c r="O20" s="125"/>
      <c r="P20" s="125"/>
      <c r="Q20" s="125"/>
      <c r="R20" s="125"/>
      <c r="S20" s="125"/>
      <c r="T20" s="125"/>
      <c r="U20" s="102"/>
      <c r="V20" s="102"/>
      <c r="W20" s="102"/>
      <c r="X20" s="102"/>
      <c r="Y20" s="102"/>
      <c r="Z20" s="102"/>
      <c r="AA20" s="102"/>
    </row>
    <row r="21" spans="1:27" ht="15.75" x14ac:dyDescent="0.25">
      <c r="A21" s="199" t="s">
        <v>111</v>
      </c>
      <c r="B21" s="199"/>
      <c r="C21" s="199"/>
      <c r="D21" s="199"/>
      <c r="E21" s="199"/>
      <c r="F21" s="199"/>
      <c r="G21" s="199"/>
      <c r="H21" s="199"/>
      <c r="I21" s="200"/>
      <c r="J21" s="125"/>
      <c r="K21" s="125"/>
      <c r="L21" s="125"/>
      <c r="M21" s="125"/>
      <c r="N21" s="125"/>
      <c r="O21" s="125"/>
      <c r="P21" s="125"/>
      <c r="Q21" s="125"/>
      <c r="R21" s="125"/>
      <c r="S21" s="125"/>
      <c r="T21" s="125"/>
      <c r="U21" s="102"/>
      <c r="V21" s="102"/>
      <c r="W21" s="102"/>
      <c r="X21" s="102"/>
      <c r="Y21" s="102"/>
      <c r="Z21" s="102"/>
      <c r="AA21" s="102"/>
    </row>
    <row r="22" spans="1:27" ht="15.75" x14ac:dyDescent="0.25">
      <c r="A22" s="564" t="s">
        <v>112</v>
      </c>
      <c r="B22" s="564"/>
      <c r="C22" s="564"/>
      <c r="D22" s="564"/>
      <c r="E22" s="564"/>
      <c r="F22" s="564"/>
      <c r="G22" s="564"/>
      <c r="H22" s="564"/>
      <c r="I22" s="200"/>
      <c r="J22" s="125"/>
      <c r="K22" s="125"/>
      <c r="L22" s="125"/>
      <c r="M22" s="125"/>
      <c r="N22" s="125"/>
      <c r="O22" s="125"/>
      <c r="P22" s="125"/>
      <c r="Q22" s="125"/>
      <c r="R22" s="125"/>
      <c r="S22" s="125"/>
      <c r="T22" s="125"/>
      <c r="U22" s="102"/>
      <c r="V22" s="102"/>
      <c r="W22" s="102"/>
      <c r="X22" s="102"/>
      <c r="Y22" s="102"/>
      <c r="Z22" s="102"/>
      <c r="AA22" s="102"/>
    </row>
    <row r="23" spans="1:27" ht="47.25" customHeight="1" x14ac:dyDescent="0.25">
      <c r="A23" s="564" t="s">
        <v>113</v>
      </c>
      <c r="B23" s="564"/>
      <c r="C23" s="564"/>
      <c r="D23" s="564"/>
      <c r="E23" s="564"/>
      <c r="F23" s="564"/>
      <c r="G23" s="199"/>
      <c r="H23" s="199"/>
      <c r="I23" s="200"/>
      <c r="J23" s="125"/>
      <c r="K23" s="125"/>
      <c r="L23" s="125"/>
      <c r="M23" s="125"/>
      <c r="N23" s="125"/>
      <c r="O23" s="125"/>
      <c r="P23" s="125"/>
      <c r="Q23" s="125"/>
      <c r="R23" s="125"/>
      <c r="S23" s="125"/>
      <c r="T23" s="125"/>
      <c r="U23" s="102"/>
      <c r="V23" s="102"/>
      <c r="W23" s="102"/>
      <c r="X23" s="102"/>
      <c r="Y23" s="102"/>
      <c r="Z23" s="102"/>
      <c r="AA23" s="102"/>
    </row>
    <row r="24" spans="1:27" ht="21" x14ac:dyDescent="0.35">
      <c r="A24" s="126"/>
      <c r="B24" s="126"/>
      <c r="C24" s="126"/>
      <c r="D24" s="126"/>
      <c r="E24" s="126"/>
      <c r="F24" s="126"/>
      <c r="G24" s="126"/>
      <c r="H24" s="126"/>
      <c r="I24" s="125"/>
      <c r="J24" s="125"/>
      <c r="K24" s="125"/>
      <c r="L24" s="125"/>
      <c r="M24" s="125"/>
      <c r="N24" s="125"/>
      <c r="O24" s="125"/>
      <c r="P24" s="125"/>
      <c r="AA24" s="102"/>
    </row>
    <row r="25" spans="1:27" ht="16.5" thickBot="1" x14ac:dyDescent="0.3">
      <c r="A25" s="127"/>
      <c r="B25" s="127"/>
      <c r="C25" s="125"/>
      <c r="D25" s="127"/>
      <c r="E25" s="125"/>
      <c r="F25" s="127"/>
      <c r="G25" s="127"/>
      <c r="H25" s="127"/>
      <c r="I25" s="127"/>
      <c r="J25" s="125"/>
      <c r="K25" s="125"/>
      <c r="L25" s="125"/>
      <c r="M25" s="125"/>
      <c r="N25" s="125"/>
      <c r="O25" s="125"/>
      <c r="P25" s="125"/>
      <c r="AA25" s="128"/>
    </row>
    <row r="26" spans="1:27" x14ac:dyDescent="0.25">
      <c r="A26" s="398" t="s">
        <v>47</v>
      </c>
      <c r="B26" s="129" t="s">
        <v>35</v>
      </c>
      <c r="C26" s="348" t="s">
        <v>188</v>
      </c>
      <c r="E26" s="398" t="s">
        <v>38</v>
      </c>
      <c r="F26" s="129" t="s">
        <v>35</v>
      </c>
      <c r="G26" s="348" t="s">
        <v>184</v>
      </c>
      <c r="I26" s="398" t="s">
        <v>114</v>
      </c>
      <c r="J26" s="129" t="s">
        <v>35</v>
      </c>
      <c r="K26" s="3" t="s">
        <v>78</v>
      </c>
      <c r="Q26" s="102"/>
      <c r="R26" s="102"/>
      <c r="S26" s="102"/>
      <c r="T26" s="102"/>
      <c r="U26" s="102"/>
      <c r="V26" s="102"/>
      <c r="W26" s="102"/>
      <c r="X26" s="102"/>
      <c r="Y26" s="102"/>
      <c r="Z26" s="102"/>
      <c r="AA26" s="128"/>
    </row>
    <row r="27" spans="1:27" x14ac:dyDescent="0.25">
      <c r="A27" s="399"/>
      <c r="B27" s="130" t="s">
        <v>36</v>
      </c>
      <c r="C27" s="4"/>
      <c r="E27" s="399"/>
      <c r="F27" s="130" t="s">
        <v>36</v>
      </c>
      <c r="G27" s="4"/>
      <c r="I27" s="399"/>
      <c r="J27" s="130" t="s">
        <v>36</v>
      </c>
      <c r="K27" s="4"/>
      <c r="Q27" s="102"/>
      <c r="R27" s="102"/>
      <c r="S27" s="102"/>
      <c r="T27" s="102"/>
      <c r="U27" s="102"/>
      <c r="V27" s="102"/>
      <c r="W27" s="102"/>
      <c r="X27" s="102"/>
      <c r="Y27" s="102"/>
      <c r="Z27" s="102"/>
      <c r="AA27" s="128"/>
    </row>
    <row r="28" spans="1:27" ht="38.25" customHeight="1" thickBot="1" x14ac:dyDescent="0.3">
      <c r="A28" s="400"/>
      <c r="B28" s="131" t="s">
        <v>37</v>
      </c>
      <c r="C28" s="342">
        <v>44316</v>
      </c>
      <c r="E28" s="400"/>
      <c r="F28" s="131" t="s">
        <v>37</v>
      </c>
      <c r="G28" s="342">
        <v>44316</v>
      </c>
      <c r="I28" s="400"/>
      <c r="J28" s="131" t="s">
        <v>37</v>
      </c>
      <c r="K28" s="342">
        <v>44316</v>
      </c>
      <c r="Q28" s="102"/>
      <c r="R28" s="102"/>
      <c r="S28" s="102"/>
      <c r="T28" s="102"/>
      <c r="U28" s="102"/>
      <c r="V28" s="102"/>
      <c r="W28" s="102"/>
      <c r="X28" s="102"/>
      <c r="Y28" s="102"/>
      <c r="Z28" s="102"/>
      <c r="AA28" s="128"/>
    </row>
  </sheetData>
  <mergeCells count="20">
    <mergeCell ref="A26:A28"/>
    <mergeCell ref="E26:E28"/>
    <mergeCell ref="I26:I28"/>
    <mergeCell ref="G6:I7"/>
    <mergeCell ref="J6:L7"/>
    <mergeCell ref="A6:A8"/>
    <mergeCell ref="B6:B8"/>
    <mergeCell ref="C6:C8"/>
    <mergeCell ref="D6:D8"/>
    <mergeCell ref="E6:E8"/>
    <mergeCell ref="F6:F8"/>
    <mergeCell ref="Z6:Z8"/>
    <mergeCell ref="M7:O7"/>
    <mergeCell ref="P7:R7"/>
    <mergeCell ref="A22:H22"/>
    <mergeCell ref="A23:F23"/>
    <mergeCell ref="M6:R6"/>
    <mergeCell ref="S6:U7"/>
    <mergeCell ref="V6:X7"/>
    <mergeCell ref="Y6:Y8"/>
  </mergeCells>
  <pageMargins left="0" right="0"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25"/>
  <sheetViews>
    <sheetView tabSelected="1" topLeftCell="A4" zoomScale="80" zoomScaleNormal="80" workbookViewId="0">
      <selection activeCell="H29" sqref="H29"/>
    </sheetView>
  </sheetViews>
  <sheetFormatPr defaultRowHeight="15" x14ac:dyDescent="0.25"/>
  <cols>
    <col min="1" max="1" width="12.5703125" customWidth="1"/>
    <col min="2" max="2" width="31.28515625" customWidth="1"/>
    <col min="3" max="3" width="17.7109375" customWidth="1"/>
    <col min="4" max="4" width="15.85546875" customWidth="1"/>
    <col min="5" max="5" width="17.28515625" customWidth="1"/>
    <col min="6" max="6" width="12.28515625" customWidth="1"/>
    <col min="7" max="7" width="16.42578125" customWidth="1"/>
    <col min="8" max="8" width="14" customWidth="1"/>
    <col min="9" max="9" width="13.140625" customWidth="1"/>
    <col min="10" max="10" width="10.7109375" customWidth="1"/>
    <col min="11" max="11" width="15.5703125" customWidth="1"/>
    <col min="12" max="12" width="7.42578125" customWidth="1"/>
    <col min="13" max="13" width="7.85546875" customWidth="1"/>
    <col min="14" max="14" width="8" customWidth="1"/>
    <col min="15" max="15" width="6.7109375" customWidth="1"/>
    <col min="16" max="16" width="7.85546875" customWidth="1"/>
    <col min="17" max="17" width="8.85546875" customWidth="1"/>
    <col min="18" max="18" width="7.42578125" customWidth="1"/>
    <col min="19" max="19" width="7.5703125" customWidth="1"/>
    <col min="20" max="20" width="7" customWidth="1"/>
    <col min="21" max="21" width="8.140625" customWidth="1"/>
    <col min="22" max="22" width="8" customWidth="1"/>
    <col min="23" max="23" width="7" customWidth="1"/>
  </cols>
  <sheetData>
    <row r="3" spans="1:24"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4" ht="21" x14ac:dyDescent="0.35">
      <c r="A4" s="103" t="s">
        <v>115</v>
      </c>
      <c r="B4" s="136"/>
      <c r="C4" s="137"/>
      <c r="D4" s="138"/>
      <c r="E4" s="137"/>
      <c r="F4" s="137"/>
      <c r="G4" s="137"/>
      <c r="H4" s="137"/>
      <c r="I4" s="138"/>
      <c r="J4" s="138"/>
      <c r="K4" s="138"/>
      <c r="L4" s="138"/>
      <c r="M4" s="138"/>
      <c r="N4" s="138"/>
      <c r="O4" s="138"/>
      <c r="P4" s="138"/>
      <c r="Q4" s="138"/>
      <c r="R4" s="138"/>
      <c r="S4" s="138"/>
      <c r="T4" s="138"/>
      <c r="U4" s="138"/>
      <c r="V4" s="138"/>
      <c r="W4" s="138"/>
      <c r="X4" s="138"/>
    </row>
    <row r="5" spans="1:24" ht="21.75" thickBot="1" x14ac:dyDescent="0.4">
      <c r="A5" s="126"/>
      <c r="B5" s="126"/>
      <c r="C5" s="126"/>
      <c r="D5" s="126"/>
      <c r="E5" s="126"/>
      <c r="F5" s="126"/>
      <c r="G5" s="126"/>
      <c r="H5" s="126"/>
      <c r="I5" s="126"/>
      <c r="J5" s="126"/>
      <c r="K5" s="126"/>
      <c r="L5" s="126"/>
      <c r="M5" s="126"/>
      <c r="N5" s="126"/>
      <c r="O5" s="126"/>
      <c r="P5" s="126"/>
      <c r="Q5" s="126"/>
      <c r="R5" s="126"/>
      <c r="S5" s="126"/>
      <c r="T5" s="126"/>
      <c r="U5" s="126"/>
      <c r="V5" s="126"/>
      <c r="W5" s="126"/>
      <c r="X5" s="126"/>
    </row>
    <row r="6" spans="1:24" ht="25.5" customHeight="1" x14ac:dyDescent="0.25">
      <c r="A6" s="587" t="s">
        <v>116</v>
      </c>
      <c r="B6" s="589" t="s">
        <v>117</v>
      </c>
      <c r="C6" s="589" t="s">
        <v>118</v>
      </c>
      <c r="D6" s="577" t="s">
        <v>87</v>
      </c>
      <c r="E6" s="577" t="s">
        <v>119</v>
      </c>
      <c r="F6" s="577" t="s">
        <v>120</v>
      </c>
      <c r="G6" s="577"/>
      <c r="H6" s="577"/>
      <c r="I6" s="575" t="s">
        <v>121</v>
      </c>
      <c r="J6" s="575"/>
      <c r="K6" s="575"/>
      <c r="L6" s="575" t="s">
        <v>92</v>
      </c>
      <c r="M6" s="575"/>
      <c r="N6" s="575"/>
      <c r="O6" s="575"/>
      <c r="P6" s="575"/>
      <c r="Q6" s="575"/>
      <c r="R6" s="577" t="s">
        <v>122</v>
      </c>
      <c r="S6" s="577"/>
      <c r="T6" s="577"/>
      <c r="U6" s="579" t="s">
        <v>94</v>
      </c>
      <c r="V6" s="580"/>
      <c r="W6" s="581"/>
      <c r="X6" s="585" t="s">
        <v>95</v>
      </c>
    </row>
    <row r="7" spans="1:24" x14ac:dyDescent="0.25">
      <c r="A7" s="588"/>
      <c r="B7" s="590"/>
      <c r="C7" s="590"/>
      <c r="D7" s="578"/>
      <c r="E7" s="591"/>
      <c r="F7" s="578"/>
      <c r="G7" s="578"/>
      <c r="H7" s="578"/>
      <c r="I7" s="576"/>
      <c r="J7" s="576"/>
      <c r="K7" s="576"/>
      <c r="L7" s="576" t="s">
        <v>97</v>
      </c>
      <c r="M7" s="576"/>
      <c r="N7" s="576"/>
      <c r="O7" s="576" t="s">
        <v>98</v>
      </c>
      <c r="P7" s="576"/>
      <c r="Q7" s="576"/>
      <c r="R7" s="578"/>
      <c r="S7" s="578"/>
      <c r="T7" s="578"/>
      <c r="U7" s="582"/>
      <c r="V7" s="583"/>
      <c r="W7" s="584"/>
      <c r="X7" s="586"/>
    </row>
    <row r="8" spans="1:24" ht="47.25" customHeight="1" x14ac:dyDescent="0.25">
      <c r="A8" s="588"/>
      <c r="B8" s="590"/>
      <c r="C8" s="590"/>
      <c r="D8" s="578"/>
      <c r="E8" s="592"/>
      <c r="F8" s="139">
        <v>2022</v>
      </c>
      <c r="G8" s="139">
        <v>2023</v>
      </c>
      <c r="H8" s="140">
        <v>2024</v>
      </c>
      <c r="I8" s="388">
        <v>2022</v>
      </c>
      <c r="J8" s="388">
        <v>2023</v>
      </c>
      <c r="K8" s="387">
        <v>2024</v>
      </c>
      <c r="L8" s="388">
        <v>2022</v>
      </c>
      <c r="M8" s="388">
        <v>2023</v>
      </c>
      <c r="N8" s="387">
        <v>2024</v>
      </c>
      <c r="O8" s="388">
        <v>2022</v>
      </c>
      <c r="P8" s="388">
        <v>2023</v>
      </c>
      <c r="Q8" s="387">
        <v>2024</v>
      </c>
      <c r="R8" s="388">
        <v>2022</v>
      </c>
      <c r="S8" s="388">
        <v>2023</v>
      </c>
      <c r="T8" s="387">
        <v>2024</v>
      </c>
      <c r="U8" s="388">
        <v>2022</v>
      </c>
      <c r="V8" s="388">
        <v>2023</v>
      </c>
      <c r="W8" s="387">
        <v>2024</v>
      </c>
      <c r="X8" s="586"/>
    </row>
    <row r="9" spans="1:24" ht="15.75" thickBot="1" x14ac:dyDescent="0.3">
      <c r="A9" s="141">
        <v>1</v>
      </c>
      <c r="B9" s="142">
        <v>2</v>
      </c>
      <c r="C9" s="142">
        <v>3</v>
      </c>
      <c r="D9" s="143">
        <v>4</v>
      </c>
      <c r="E9" s="142">
        <v>5</v>
      </c>
      <c r="F9" s="143" t="s">
        <v>99</v>
      </c>
      <c r="G9" s="143" t="s">
        <v>100</v>
      </c>
      <c r="H9" s="143" t="s">
        <v>101</v>
      </c>
      <c r="I9" s="143">
        <v>9</v>
      </c>
      <c r="J9" s="143">
        <v>10</v>
      </c>
      <c r="K9" s="143">
        <v>11</v>
      </c>
      <c r="L9" s="143">
        <v>12</v>
      </c>
      <c r="M9" s="143">
        <v>13</v>
      </c>
      <c r="N9" s="143">
        <v>14</v>
      </c>
      <c r="O9" s="143">
        <v>15</v>
      </c>
      <c r="P9" s="143">
        <v>16</v>
      </c>
      <c r="Q9" s="143">
        <v>17</v>
      </c>
      <c r="R9" s="143">
        <v>18</v>
      </c>
      <c r="S9" s="143">
        <v>19</v>
      </c>
      <c r="T9" s="143">
        <v>20</v>
      </c>
      <c r="U9" s="143">
        <v>22</v>
      </c>
      <c r="V9" s="143">
        <v>23</v>
      </c>
      <c r="W9" s="144">
        <v>24</v>
      </c>
      <c r="X9" s="145">
        <v>25</v>
      </c>
    </row>
    <row r="10" spans="1:24" ht="21.75" thickBot="1" x14ac:dyDescent="0.3">
      <c r="A10" s="574" t="s">
        <v>102</v>
      </c>
      <c r="B10" s="574"/>
      <c r="C10" s="574"/>
      <c r="D10" s="574"/>
      <c r="E10" s="574"/>
      <c r="F10" s="574"/>
      <c r="G10" s="574"/>
      <c r="H10" s="574"/>
      <c r="I10" s="574"/>
      <c r="J10" s="574"/>
      <c r="K10" s="574"/>
      <c r="L10" s="574"/>
      <c r="M10" s="574"/>
      <c r="N10" s="574"/>
      <c r="O10" s="574"/>
      <c r="P10" s="574"/>
      <c r="Q10" s="574"/>
      <c r="R10" s="574"/>
      <c r="S10" s="574"/>
      <c r="T10" s="574"/>
      <c r="U10" s="574"/>
      <c r="V10" s="574"/>
      <c r="W10" s="574"/>
      <c r="X10" s="574"/>
    </row>
    <row r="11" spans="1:24" ht="21.75" thickBot="1" x14ac:dyDescent="0.3">
      <c r="A11" s="331"/>
      <c r="B11" s="332" t="s">
        <v>103</v>
      </c>
      <c r="C11" s="333"/>
      <c r="D11" s="333"/>
      <c r="E11" s="333"/>
      <c r="F11" s="333"/>
      <c r="G11" s="333"/>
      <c r="H11" s="333"/>
      <c r="I11" s="333"/>
      <c r="J11" s="333"/>
      <c r="K11" s="333"/>
      <c r="L11" s="334"/>
      <c r="M11" s="335"/>
      <c r="N11" s="335"/>
      <c r="O11" s="335"/>
      <c r="P11" s="335"/>
      <c r="Q11" s="335"/>
      <c r="R11" s="335"/>
      <c r="S11" s="335"/>
      <c r="T11" s="335"/>
      <c r="U11" s="335"/>
      <c r="V11" s="335"/>
      <c r="W11" s="336"/>
      <c r="X11" s="146"/>
    </row>
    <row r="12" spans="1:24" ht="21" x14ac:dyDescent="0.35">
      <c r="A12" s="147">
        <v>1</v>
      </c>
      <c r="B12" s="347" t="s">
        <v>210</v>
      </c>
      <c r="C12" s="148"/>
      <c r="D12" s="149" t="s">
        <v>169</v>
      </c>
      <c r="E12" s="150"/>
      <c r="F12" s="593">
        <v>900</v>
      </c>
      <c r="G12" s="151"/>
      <c r="H12" s="151"/>
      <c r="I12" s="152"/>
      <c r="J12" s="152"/>
      <c r="K12" s="152"/>
      <c r="L12" s="152"/>
      <c r="M12" s="152"/>
      <c r="N12" s="152"/>
      <c r="O12" s="152"/>
      <c r="P12" s="152"/>
      <c r="Q12" s="152"/>
      <c r="R12" s="152"/>
      <c r="S12" s="152"/>
      <c r="T12" s="152"/>
      <c r="U12" s="152"/>
      <c r="V12" s="152"/>
      <c r="W12" s="337"/>
      <c r="X12" s="153"/>
    </row>
    <row r="13" spans="1:24" ht="21" x14ac:dyDescent="0.35">
      <c r="A13" s="154">
        <v>2</v>
      </c>
      <c r="B13" s="345" t="s">
        <v>196</v>
      </c>
      <c r="C13" s="155"/>
      <c r="D13" s="156" t="s">
        <v>170</v>
      </c>
      <c r="E13" s="157"/>
      <c r="F13" s="158"/>
      <c r="G13" s="158">
        <v>1800</v>
      </c>
      <c r="H13" s="158"/>
      <c r="I13" s="159"/>
      <c r="J13" s="159"/>
      <c r="K13" s="159"/>
      <c r="L13" s="159"/>
      <c r="M13" s="159"/>
      <c r="N13" s="159"/>
      <c r="O13" s="159"/>
      <c r="P13" s="159"/>
      <c r="Q13" s="159"/>
      <c r="R13" s="159"/>
      <c r="S13" s="159"/>
      <c r="T13" s="159"/>
      <c r="U13" s="159"/>
      <c r="V13" s="159"/>
      <c r="W13" s="338"/>
      <c r="X13" s="160"/>
    </row>
    <row r="14" spans="1:24" ht="21.75" thickBot="1" x14ac:dyDescent="0.4">
      <c r="A14" s="161">
        <v>3</v>
      </c>
      <c r="B14" s="346" t="s">
        <v>123</v>
      </c>
      <c r="C14" s="162"/>
      <c r="D14" s="163" t="s">
        <v>194</v>
      </c>
      <c r="E14" s="164"/>
      <c r="F14" s="165"/>
      <c r="G14" s="165"/>
      <c r="H14" s="165">
        <v>1200</v>
      </c>
      <c r="I14" s="166"/>
      <c r="J14" s="166"/>
      <c r="K14" s="166"/>
      <c r="L14" s="166"/>
      <c r="M14" s="166"/>
      <c r="N14" s="166"/>
      <c r="O14" s="166"/>
      <c r="P14" s="166"/>
      <c r="Q14" s="166"/>
      <c r="R14" s="166"/>
      <c r="S14" s="166"/>
      <c r="T14" s="166"/>
      <c r="U14" s="166"/>
      <c r="V14" s="166"/>
      <c r="W14" s="339"/>
      <c r="X14" s="160"/>
    </row>
    <row r="15" spans="1:24" ht="21.75" thickBot="1" x14ac:dyDescent="0.4">
      <c r="A15" s="168"/>
      <c r="B15" s="169"/>
      <c r="C15" s="170"/>
      <c r="D15" s="171"/>
      <c r="E15" s="172"/>
      <c r="F15" s="171"/>
      <c r="G15" s="171"/>
      <c r="H15" s="171"/>
      <c r="I15" s="171"/>
      <c r="J15" s="171"/>
      <c r="K15" s="171"/>
      <c r="L15" s="173"/>
      <c r="M15" s="174"/>
      <c r="N15" s="174"/>
      <c r="O15" s="174"/>
      <c r="P15" s="174"/>
      <c r="Q15" s="174"/>
      <c r="R15" s="174"/>
      <c r="S15" s="174"/>
      <c r="T15" s="174"/>
      <c r="U15" s="174"/>
      <c r="V15" s="174"/>
      <c r="W15" s="174"/>
      <c r="X15" s="167"/>
    </row>
    <row r="16" spans="1:24" ht="19.5" thickBot="1" x14ac:dyDescent="0.3">
      <c r="A16" s="175" t="s">
        <v>124</v>
      </c>
      <c r="B16" s="176"/>
      <c r="C16" s="176"/>
      <c r="D16" s="176"/>
      <c r="E16" s="176"/>
      <c r="F16" s="177">
        <f>SUM(F12:F15)</f>
        <v>900</v>
      </c>
      <c r="G16" s="177">
        <f>SUM(G12:G15)</f>
        <v>1800</v>
      </c>
      <c r="H16" s="177">
        <f>SUM(H14:H15)</f>
        <v>1200</v>
      </c>
      <c r="I16" s="176"/>
      <c r="J16" s="176"/>
      <c r="K16" s="176"/>
      <c r="L16" s="176"/>
      <c r="M16" s="176"/>
      <c r="N16" s="176"/>
      <c r="O16" s="176"/>
      <c r="P16" s="176"/>
      <c r="Q16" s="176"/>
      <c r="R16" s="176"/>
      <c r="S16" s="176"/>
      <c r="T16" s="176"/>
      <c r="U16" s="176"/>
      <c r="V16" s="176"/>
      <c r="W16" s="176"/>
      <c r="X16" s="178"/>
    </row>
    <row r="17" spans="1:24" ht="21.75" thickBot="1" x14ac:dyDescent="0.4">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row>
    <row r="18" spans="1:24" ht="21.75" thickBot="1" x14ac:dyDescent="0.4">
      <c r="A18" s="179" t="s">
        <v>108</v>
      </c>
      <c r="B18" s="180"/>
      <c r="C18" s="126"/>
      <c r="D18" s="126"/>
      <c r="E18" s="126"/>
      <c r="F18" s="126"/>
      <c r="G18" s="126"/>
      <c r="H18" s="126"/>
      <c r="I18" s="126"/>
      <c r="J18" s="340"/>
      <c r="K18" s="126"/>
      <c r="L18" s="126"/>
      <c r="M18" s="126"/>
      <c r="N18" s="126"/>
      <c r="O18" s="126"/>
      <c r="P18" s="126"/>
      <c r="Q18" s="126"/>
      <c r="R18" s="126"/>
      <c r="S18" s="126"/>
      <c r="T18" s="126"/>
      <c r="U18" s="126"/>
      <c r="V18" s="126"/>
      <c r="W18" s="126"/>
      <c r="X18" s="126"/>
    </row>
    <row r="19" spans="1:24" ht="21" x14ac:dyDescent="0.35">
      <c r="A19" s="199" t="s">
        <v>125</v>
      </c>
      <c r="B19" s="199"/>
      <c r="C19" s="199"/>
      <c r="D19" s="199"/>
      <c r="E19" s="199"/>
      <c r="F19" s="199"/>
      <c r="G19" s="199"/>
      <c r="H19" s="126"/>
      <c r="I19" s="126"/>
      <c r="J19" s="126"/>
      <c r="K19" s="126"/>
      <c r="L19" s="126"/>
      <c r="M19" s="181"/>
      <c r="N19" s="182"/>
      <c r="O19" s="182"/>
      <c r="P19" s="182"/>
      <c r="Q19" s="182"/>
      <c r="R19" s="182"/>
      <c r="S19" s="182"/>
      <c r="T19" s="126"/>
      <c r="U19" s="126"/>
      <c r="V19" s="126"/>
      <c r="W19" s="126"/>
      <c r="X19" s="126"/>
    </row>
    <row r="20" spans="1:24" ht="21" x14ac:dyDescent="0.35">
      <c r="A20" s="199" t="s">
        <v>126</v>
      </c>
      <c r="B20" s="199"/>
      <c r="C20" s="199"/>
      <c r="D20" s="199"/>
      <c r="E20" s="199"/>
      <c r="F20" s="199"/>
      <c r="G20" s="199"/>
      <c r="H20" s="126"/>
      <c r="I20" s="126"/>
      <c r="J20" s="126"/>
      <c r="K20" s="126"/>
      <c r="L20" s="126"/>
      <c r="M20" s="126"/>
      <c r="N20" s="183"/>
      <c r="O20" s="184"/>
      <c r="P20" s="184"/>
      <c r="Q20" s="184"/>
      <c r="R20" s="184"/>
      <c r="S20" s="184"/>
      <c r="T20" s="102"/>
      <c r="U20" s="102"/>
      <c r="V20" s="102"/>
      <c r="W20" s="102"/>
      <c r="X20" s="102"/>
    </row>
    <row r="21" spans="1:24" ht="55.5" customHeight="1" x14ac:dyDescent="0.35">
      <c r="A21" s="564" t="s">
        <v>112</v>
      </c>
      <c r="B21" s="564"/>
      <c r="C21" s="564"/>
      <c r="D21" s="564"/>
      <c r="E21" s="564"/>
      <c r="F21" s="564"/>
      <c r="G21" s="564"/>
      <c r="H21" s="126"/>
      <c r="I21" s="126"/>
      <c r="J21" s="126"/>
      <c r="K21" s="126"/>
      <c r="L21" s="126"/>
      <c r="M21" s="181"/>
      <c r="N21" s="185"/>
      <c r="O21" s="184"/>
      <c r="P21" s="184"/>
      <c r="Q21" s="184"/>
      <c r="R21" s="184"/>
      <c r="S21" s="184"/>
      <c r="T21" s="102"/>
      <c r="U21" s="102"/>
      <c r="V21" s="102"/>
      <c r="W21" s="102"/>
      <c r="X21" s="102"/>
    </row>
    <row r="22" spans="1:24" ht="21.75" thickBot="1" x14ac:dyDescent="0.4">
      <c r="A22" s="126"/>
      <c r="B22" s="126"/>
      <c r="C22" s="126"/>
      <c r="D22" s="126"/>
      <c r="E22" s="126"/>
      <c r="F22" s="126"/>
      <c r="G22" s="126"/>
      <c r="H22" s="126"/>
      <c r="I22" s="126"/>
      <c r="J22" s="126"/>
      <c r="K22" s="126"/>
      <c r="L22" s="126"/>
      <c r="M22" s="126"/>
      <c r="N22" s="182"/>
      <c r="O22" s="184"/>
      <c r="P22" s="184"/>
      <c r="Q22" s="184"/>
      <c r="R22" s="184"/>
      <c r="S22" s="184"/>
      <c r="T22" s="102"/>
      <c r="U22" s="102"/>
      <c r="V22" s="102"/>
      <c r="W22" s="102"/>
      <c r="X22" s="102"/>
    </row>
    <row r="23" spans="1:24" x14ac:dyDescent="0.25">
      <c r="A23" s="398" t="s">
        <v>47</v>
      </c>
      <c r="B23" s="129" t="s">
        <v>35</v>
      </c>
      <c r="C23" s="3" t="s">
        <v>171</v>
      </c>
      <c r="E23" s="398" t="s">
        <v>38</v>
      </c>
      <c r="F23" s="129" t="s">
        <v>35</v>
      </c>
      <c r="G23" s="3" t="s">
        <v>184</v>
      </c>
      <c r="I23" s="398" t="s">
        <v>114</v>
      </c>
      <c r="J23" s="129" t="s">
        <v>35</v>
      </c>
      <c r="K23" s="3" t="s">
        <v>78</v>
      </c>
      <c r="N23" s="186"/>
      <c r="O23" s="186"/>
      <c r="P23" s="186"/>
      <c r="Q23" s="186"/>
      <c r="R23" s="186"/>
      <c r="S23" s="186"/>
    </row>
    <row r="24" spans="1:24" x14ac:dyDescent="0.25">
      <c r="A24" s="399"/>
      <c r="B24" s="130" t="s">
        <v>36</v>
      </c>
      <c r="C24" s="4"/>
      <c r="E24" s="399"/>
      <c r="F24" s="130" t="s">
        <v>36</v>
      </c>
      <c r="G24" s="4"/>
      <c r="I24" s="399"/>
      <c r="J24" s="130" t="s">
        <v>36</v>
      </c>
      <c r="K24" s="4"/>
      <c r="N24" s="186"/>
      <c r="O24" s="186"/>
      <c r="P24" s="186"/>
      <c r="Q24" s="186"/>
      <c r="R24" s="186"/>
      <c r="S24" s="186"/>
    </row>
    <row r="25" spans="1:24" ht="33" customHeight="1" thickBot="1" x14ac:dyDescent="0.3">
      <c r="A25" s="400"/>
      <c r="B25" s="131" t="s">
        <v>37</v>
      </c>
      <c r="C25" s="342">
        <v>44316</v>
      </c>
      <c r="E25" s="400"/>
      <c r="F25" s="131" t="s">
        <v>37</v>
      </c>
      <c r="G25" s="342">
        <v>44316</v>
      </c>
      <c r="I25" s="400"/>
      <c r="J25" s="131" t="s">
        <v>37</v>
      </c>
      <c r="K25" s="342">
        <v>44316</v>
      </c>
      <c r="N25" s="186"/>
      <c r="O25" s="186"/>
      <c r="P25" s="186"/>
      <c r="Q25" s="186"/>
      <c r="R25" s="186"/>
      <c r="S25" s="186"/>
    </row>
  </sheetData>
  <mergeCells count="18">
    <mergeCell ref="F6:H7"/>
    <mergeCell ref="A6:A8"/>
    <mergeCell ref="B6:B8"/>
    <mergeCell ref="C6:C8"/>
    <mergeCell ref="D6:D8"/>
    <mergeCell ref="E6:E8"/>
    <mergeCell ref="I6:K7"/>
    <mergeCell ref="L6:Q6"/>
    <mergeCell ref="R6:T7"/>
    <mergeCell ref="U6:W7"/>
    <mergeCell ref="X6:X8"/>
    <mergeCell ref="L7:N7"/>
    <mergeCell ref="O7:Q7"/>
    <mergeCell ref="A10:X10"/>
    <mergeCell ref="A21:G21"/>
    <mergeCell ref="A23:A25"/>
    <mergeCell ref="E23:E25"/>
    <mergeCell ref="I23:I25"/>
  </mergeCell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Formati.1. Misioni</vt:lpstr>
      <vt:lpstr>Formati 2 buxhet 2022-2024</vt:lpstr>
      <vt:lpstr>F.3 Politika te reja</vt:lpstr>
      <vt:lpstr>F.4 Alokimi i tavaneve</vt:lpstr>
      <vt:lpstr>F.5.Investime ne vazhdim</vt:lpstr>
      <vt:lpstr>F.6.Investime te Reja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Gentian Opre</dc:creator>
  <cp:lastModifiedBy>Miranda Porja</cp:lastModifiedBy>
  <cp:lastPrinted>2021-04-20T12:36:45Z</cp:lastPrinted>
  <dcterms:created xsi:type="dcterms:W3CDTF">2018-03-05T12:29:59Z</dcterms:created>
  <dcterms:modified xsi:type="dcterms:W3CDTF">2021-04-22T09:45:30Z</dcterms:modified>
</cp:coreProperties>
</file>